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rnye\OneDrive\Desktop\Informacion Publica 2026\Agosto\"/>
    </mc:Choice>
  </mc:AlternateContent>
  <xr:revisionPtr revIDLastSave="0" documentId="8_{5C3D1454-0A63-4AF3-88CF-34FB762192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dificaciones 26" sheetId="2" r:id="rId1"/>
  </sheets>
  <externalReferences>
    <externalReference r:id="rId2"/>
  </externalReferences>
  <definedNames>
    <definedName name="_xlnm.Print_Area" localSheetId="0">'Modificaciones 26'!$A$1:$K$67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7" i="2" l="1"/>
  <c r="M26" i="2"/>
  <c r="G66" i="2"/>
  <c r="D63" i="2"/>
  <c r="G58" i="2"/>
  <c r="D53" i="2"/>
  <c r="G48" i="2"/>
  <c r="D44" i="2"/>
  <c r="G40" i="2"/>
  <c r="D38" i="2"/>
  <c r="G34" i="2"/>
  <c r="J34" i="2" s="1"/>
  <c r="D31" i="2"/>
  <c r="G27" i="2"/>
  <c r="J21" i="2" s="1"/>
  <c r="D21" i="2"/>
  <c r="J17" i="2"/>
  <c r="G17" i="2"/>
  <c r="J66" i="2" l="1"/>
  <c r="J63" i="2"/>
  <c r="J58" i="2"/>
  <c r="J53" i="2"/>
  <c r="J48" i="2"/>
  <c r="J44" i="2"/>
  <c r="J38" i="2"/>
  <c r="J40" i="2"/>
  <c r="J31" i="2"/>
  <c r="J27" i="2"/>
  <c r="N29" i="2" s="1"/>
  <c r="D16" i="2"/>
  <c r="D11" i="2"/>
  <c r="M11" i="2" l="1"/>
</calcChain>
</file>

<file path=xl/sharedStrings.xml><?xml version="1.0" encoding="utf-8"?>
<sst xmlns="http://schemas.openxmlformats.org/spreadsheetml/2006/main" count="162" uniqueCount="50">
  <si>
    <t xml:space="preserve">Debe </t>
  </si>
  <si>
    <t xml:space="preserve">Haber </t>
  </si>
  <si>
    <t xml:space="preserve">Fecha </t>
  </si>
  <si>
    <t xml:space="preserve">Concepto </t>
  </si>
  <si>
    <t xml:space="preserve">Nombre </t>
  </si>
  <si>
    <t>Monto Q</t>
  </si>
  <si>
    <t xml:space="preserve">Renglón </t>
  </si>
  <si>
    <t>MODIFICACIONES PRESUPUESTARIAS</t>
  </si>
  <si>
    <t>Asociación Deportiva Nacional De Raquetbol de Guatemala</t>
  </si>
  <si>
    <t>(Articulo 10, numeral 7, Ley Acceso a la Información Publica)</t>
  </si>
  <si>
    <t xml:space="preserve">Total </t>
  </si>
  <si>
    <t xml:space="preserve">Enero </t>
  </si>
  <si>
    <t xml:space="preserve">Modificación de reglón presupuestario </t>
  </si>
  <si>
    <t xml:space="preserve">Febrero </t>
  </si>
  <si>
    <t>Productos de artes gráficas</t>
  </si>
  <si>
    <t>Productos medicinales y farmacéuticos</t>
  </si>
  <si>
    <t>Créditos de reserva</t>
  </si>
  <si>
    <t xml:space="preserve">Marzo </t>
  </si>
  <si>
    <t>Mantenimiento y reparación de equipo para comunicaciones</t>
  </si>
  <si>
    <t>Mantenimiento y reparación de otras maquinarias y equipos</t>
  </si>
  <si>
    <t>Mantenimiento y reparación de edificios</t>
  </si>
  <si>
    <t>Servicios de ingeniería, arquitectura y supervisión de obras</t>
  </si>
  <si>
    <t>Productos de metal y sus aleaciones</t>
  </si>
  <si>
    <t>Útiles de cocina y comedor</t>
  </si>
  <si>
    <t xml:space="preserve">Abril </t>
  </si>
  <si>
    <t>´021</t>
  </si>
  <si>
    <t>´079</t>
  </si>
  <si>
    <t>Personal supernumerario</t>
  </si>
  <si>
    <t>Otras prestaciones</t>
  </si>
  <si>
    <t xml:space="preserve">Mayo </t>
  </si>
  <si>
    <t>´013</t>
  </si>
  <si>
    <t>Especies timbradas y valores</t>
  </si>
  <si>
    <t>Complemento por antigüedad al personal permanente</t>
  </si>
  <si>
    <t>Junio</t>
  </si>
  <si>
    <t>Impuestos, derechos y tasas</t>
  </si>
  <si>
    <t>Productos plásticos, nylon, vinil y P.V.C.</t>
  </si>
  <si>
    <t>Julio</t>
  </si>
  <si>
    <t>072</t>
  </si>
  <si>
    <t>Bonificación anual (Bono 14)</t>
  </si>
  <si>
    <t>Servicios de capacitación</t>
  </si>
  <si>
    <t>Otros estudios y/o servicios</t>
  </si>
  <si>
    <t>Papeles comerciales, cartulinas, cartones y otros</t>
  </si>
  <si>
    <t>Viáticos en el interior.</t>
  </si>
  <si>
    <t xml:space="preserve">Agosto </t>
  </si>
  <si>
    <t>´011</t>
  </si>
  <si>
    <t>´015</t>
  </si>
  <si>
    <t>Otras transferencias a personas individuales</t>
  </si>
  <si>
    <t>Personal permanente</t>
  </si>
  <si>
    <t>Complementos específicos al personal permanente</t>
  </si>
  <si>
    <r>
      <t xml:space="preserve">Fecha de Actualización: </t>
    </r>
    <r>
      <rPr>
        <sz val="11"/>
        <color theme="1"/>
        <rFont val="Calibri"/>
        <family val="2"/>
        <scheme val="minor"/>
      </rPr>
      <t>31  de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</si>
</sst>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Q&quot;* #,##0.00_-;\-&quot;Q&quot;* #,##0.00_-;_-&quot;Q&quot;* &quot;-&quot;??_-;_-@_-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44">
    <xf numFmtId="0" fontId="0" fillId="0" borderId="0" xfId="0"/>
    <xf numFmtId="17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1" xfId="0" quotePrefix="1" applyFont="1" applyBorder="1" applyAlignment="1">
      <alignment horizontal="center" vertical="center" wrapText="1"/>
    </xf>
    <xf numFmtId="0" fontId="8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/>
    </xf>
    <xf numFmtId="4" fontId="3" fillId="3" borderId="11" xfId="0" quotePrefix="1" applyNumberFormat="1" applyFont="1" applyFill="1" applyBorder="1" applyAlignment="1">
      <alignment horizontal="center" vertical="center"/>
    </xf>
    <xf numFmtId="4" fontId="3" fillId="3" borderId="10" xfId="0" quotePrefix="1" applyNumberFormat="1" applyFont="1" applyFill="1" applyBorder="1" applyAlignment="1">
      <alignment horizontal="center" vertical="center"/>
    </xf>
    <xf numFmtId="164" fontId="3" fillId="0" borderId="1" xfId="1" quotePrefix="1" applyFont="1" applyBorder="1" applyAlignment="1">
      <alignment horizontal="center" vertical="center" wrapText="1"/>
    </xf>
    <xf numFmtId="164" fontId="3" fillId="3" borderId="1" xfId="1" quotePrefix="1" applyFont="1" applyFill="1" applyBorder="1" applyAlignment="1">
      <alignment horizontal="center" vertical="center" wrapText="1"/>
    </xf>
    <xf numFmtId="164" fontId="11" fillId="0" borderId="0" xfId="0" applyNumberFormat="1" applyFont="1"/>
    <xf numFmtId="0" fontId="12" fillId="0" borderId="1" xfId="0" quotePrefix="1" applyFont="1" applyBorder="1" applyAlignment="1">
      <alignment horizontal="center" vertical="center" wrapText="1"/>
    </xf>
    <xf numFmtId="0" fontId="13" fillId="0" borderId="0" xfId="0" applyFont="1"/>
    <xf numFmtId="0" fontId="11" fillId="0" borderId="0" xfId="0" applyFont="1"/>
    <xf numFmtId="4" fontId="11" fillId="0" borderId="0" xfId="0" applyNumberFormat="1" applyFont="1"/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2" xfId="0" quotePrefix="1" applyFont="1" applyBorder="1" applyAlignment="1">
      <alignment horizontal="center" vertical="center"/>
    </xf>
    <xf numFmtId="0" fontId="3" fillId="0" borderId="13" xfId="0" quotePrefix="1" applyFont="1" applyBorder="1" applyAlignment="1">
      <alignment horizontal="center" vertical="center"/>
    </xf>
    <xf numFmtId="0" fontId="3" fillId="0" borderId="12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164" fontId="3" fillId="0" borderId="12" xfId="1" quotePrefix="1" applyFont="1" applyBorder="1" applyAlignment="1">
      <alignment horizontal="center" vertical="center" wrapText="1"/>
    </xf>
    <xf numFmtId="164" fontId="3" fillId="0" borderId="13" xfId="1" quotePrefix="1" applyFont="1" applyBorder="1" applyAlignment="1">
      <alignment horizontal="center" vertical="center" wrapText="1"/>
    </xf>
    <xf numFmtId="0" fontId="3" fillId="0" borderId="14" xfId="0" quotePrefix="1" applyFont="1" applyBorder="1" applyAlignment="1">
      <alignment horizontal="center" vertical="center"/>
    </xf>
    <xf numFmtId="0" fontId="3" fillId="0" borderId="14" xfId="0" quotePrefix="1" applyFont="1" applyBorder="1" applyAlignment="1">
      <alignment horizontal="center" vertical="center" wrapText="1"/>
    </xf>
    <xf numFmtId="164" fontId="3" fillId="0" borderId="14" xfId="1" quotePrefix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E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161925</xdr:rowOff>
    </xdr:from>
    <xdr:to>
      <xdr:col>2</xdr:col>
      <xdr:colOff>1000125</xdr:colOff>
      <xdr:row>7</xdr:row>
      <xdr:rowOff>49562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C7AC0C0C-AE98-421B-BA07-ACE123722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0" y="161925"/>
          <a:ext cx="1552575" cy="1552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conta/OneDrive/Escritorio/Raquetbol%202026/Estados%20Financieros%202026/09.%20EJECUCI&#211;N%20PRESUPUESTARIA%202025.xlsx" TargetMode="External"/><Relationship Id="rId2" Type="http://schemas.openxmlformats.org/officeDocument/2006/relationships/externalLinkPath" Target="file:///C:\Users\conta\OneDrive\Escritorio\Raquetbol%202026\Estados%20Financieros%202026\09.%20EJECUCI&#211;N%20PRESUPUESTARIA%202025.xlsx" TargetMode="External"/><Relationship Id="rId1" Type="http://schemas.openxmlformats.org/officeDocument/2006/relationships/externalLinkPath" Target="/Users/conta/OneDrive/Escritorio/Raquetbol%202026/Estados%20Financieros%202026/09.%20EJECUCI&#211;N%20PRESUPUESTARIA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  <sheetName val="Enero 2024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Enero 2025"/>
      <sheetName val="Febrero 2025"/>
      <sheetName val="Marzo 2025"/>
      <sheetName val="Abril 2025"/>
      <sheetName val="INGRESOS 2024"/>
      <sheetName val="mayo 2025"/>
      <sheetName val="Ingresos junio 2025"/>
      <sheetName val="Junio 2025"/>
      <sheetName val="Ingresos julio 2025"/>
      <sheetName val="julio 2025"/>
      <sheetName val="ingresos agosto 2025"/>
      <sheetName val="agosto 2025"/>
      <sheetName val="Septiembre 2025"/>
      <sheetName val="Octubre 2025"/>
      <sheetName val="Noviembre 205"/>
      <sheetName val="Diciembre 2025"/>
      <sheetName val="ingresos f 26"/>
      <sheetName val="Febrero2026"/>
      <sheetName val="INGRESO MARZO "/>
      <sheetName val="mARZO 2026"/>
      <sheetName val="Ingresos abril "/>
      <sheetName val="abril 2026"/>
      <sheetName val="Ingresos mayo "/>
      <sheetName val="Mayo 2026"/>
      <sheetName val="ingresos junio "/>
      <sheetName val="junio 2026"/>
      <sheetName val="Ingresos julio"/>
      <sheetName val="julio 26"/>
      <sheetName val="Ingresos agosto 26."/>
      <sheetName val="Agot 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138">
          <cell r="K138">
            <v>1064608.06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B7187-E8D7-4A11-90B5-2A5F74A49AD1}">
  <sheetPr codeName="Hoja1"/>
  <dimension ref="B1:N66"/>
  <sheetViews>
    <sheetView tabSelected="1" view="pageBreakPreview" topLeftCell="A28" zoomScaleNormal="100" zoomScaleSheetLayoutView="100" workbookViewId="0">
      <selection activeCell="G78" sqref="G78"/>
    </sheetView>
  </sheetViews>
  <sheetFormatPr baseColWidth="10" defaultRowHeight="15" x14ac:dyDescent="0.25"/>
  <cols>
    <col min="3" max="3" width="17.5703125" customWidth="1"/>
    <col min="6" max="6" width="26.5703125" customWidth="1"/>
    <col min="7" max="7" width="18" bestFit="1" customWidth="1"/>
    <col min="10" max="10" width="17.5703125" customWidth="1"/>
    <col min="13" max="13" width="14.85546875" bestFit="1" customWidth="1"/>
    <col min="14" max="14" width="17.7109375" customWidth="1"/>
  </cols>
  <sheetData>
    <row r="1" spans="2:13" x14ac:dyDescent="0.25">
      <c r="D1" s="41"/>
      <c r="E1" s="41"/>
      <c r="F1" s="41"/>
      <c r="G1" s="41"/>
      <c r="H1" s="41"/>
      <c r="I1" s="41"/>
      <c r="J1" s="41"/>
      <c r="K1" s="41"/>
      <c r="L1" s="41"/>
    </row>
    <row r="2" spans="2:13" ht="18.75" customHeight="1" x14ac:dyDescent="0.45">
      <c r="C2" s="2"/>
      <c r="D2" s="42"/>
      <c r="E2" s="42"/>
      <c r="F2" s="42"/>
      <c r="G2" s="42"/>
      <c r="H2" s="42"/>
      <c r="I2" s="42"/>
      <c r="J2" s="42"/>
      <c r="K2" s="42"/>
      <c r="L2" s="42"/>
    </row>
    <row r="3" spans="2:13" x14ac:dyDescent="0.25">
      <c r="C3" s="43" t="s">
        <v>8</v>
      </c>
      <c r="D3" s="43"/>
      <c r="E3" s="43"/>
      <c r="F3" s="43"/>
      <c r="G3" s="43"/>
      <c r="H3" s="43"/>
      <c r="I3" s="43"/>
      <c r="J3" s="43"/>
      <c r="K3" s="43"/>
    </row>
    <row r="4" spans="2:13" ht="18" customHeight="1" x14ac:dyDescent="0.45">
      <c r="B4" s="2"/>
      <c r="C4" s="43" t="s">
        <v>9</v>
      </c>
      <c r="D4" s="43"/>
      <c r="E4" s="43"/>
      <c r="F4" s="43"/>
      <c r="G4" s="43"/>
      <c r="H4" s="43"/>
      <c r="I4" s="43"/>
      <c r="J4" s="43"/>
      <c r="K4" s="43"/>
    </row>
    <row r="5" spans="2:13" ht="18.75" customHeight="1" x14ac:dyDescent="0.45">
      <c r="B5" s="2"/>
      <c r="C5" s="41" t="s">
        <v>7</v>
      </c>
      <c r="D5" s="41"/>
      <c r="E5" s="41"/>
      <c r="F5" s="41"/>
      <c r="G5" s="41"/>
      <c r="H5" s="41"/>
      <c r="I5" s="41"/>
      <c r="J5" s="41"/>
      <c r="K5" s="41"/>
    </row>
    <row r="6" spans="2:13" ht="17.25" customHeight="1" x14ac:dyDescent="0.45">
      <c r="B6" s="2"/>
      <c r="C6" s="42" t="s">
        <v>49</v>
      </c>
      <c r="D6" s="42"/>
      <c r="E6" s="42"/>
      <c r="F6" s="42"/>
      <c r="G6" s="42"/>
      <c r="H6" s="42"/>
      <c r="I6" s="42"/>
      <c r="J6" s="42"/>
      <c r="K6" s="42"/>
    </row>
    <row r="7" spans="2:13" ht="28.5" x14ac:dyDescent="0.45">
      <c r="B7" s="2"/>
    </row>
    <row r="8" spans="2:13" ht="29.25" thickBot="1" x14ac:dyDescent="0.5">
      <c r="B8" s="2"/>
    </row>
    <row r="9" spans="2:13" ht="16.5" thickBot="1" x14ac:dyDescent="0.3">
      <c r="B9" s="22"/>
      <c r="C9" s="23"/>
      <c r="D9" s="24" t="s">
        <v>0</v>
      </c>
      <c r="E9" s="25"/>
      <c r="F9" s="25"/>
      <c r="G9" s="26"/>
      <c r="H9" s="27" t="s">
        <v>1</v>
      </c>
      <c r="I9" s="28"/>
      <c r="J9" s="29"/>
    </row>
    <row r="10" spans="2:13" ht="15.75" x14ac:dyDescent="0.25">
      <c r="B10" s="6" t="s">
        <v>2</v>
      </c>
      <c r="C10" s="6" t="s">
        <v>3</v>
      </c>
      <c r="D10" s="6" t="s">
        <v>2</v>
      </c>
      <c r="E10" s="6" t="s">
        <v>6</v>
      </c>
      <c r="F10" s="6" t="s">
        <v>4</v>
      </c>
      <c r="G10" s="6" t="s">
        <v>5</v>
      </c>
      <c r="H10" s="6" t="s">
        <v>6</v>
      </c>
      <c r="I10" s="6" t="s">
        <v>4</v>
      </c>
      <c r="J10" s="6" t="s">
        <v>5</v>
      </c>
    </row>
    <row r="11" spans="2:13" ht="45" x14ac:dyDescent="0.25">
      <c r="B11" s="1" t="s">
        <v>11</v>
      </c>
      <c r="C11" s="5" t="s">
        <v>12</v>
      </c>
      <c r="D11" s="1" t="str">
        <f>B11</f>
        <v xml:space="preserve">Enero </v>
      </c>
      <c r="E11" s="3">
        <v>244</v>
      </c>
      <c r="F11" s="3" t="s">
        <v>14</v>
      </c>
      <c r="G11" s="9">
        <v>2624</v>
      </c>
      <c r="H11" s="3">
        <v>991</v>
      </c>
      <c r="J11" s="9">
        <v>2624</v>
      </c>
      <c r="M11" s="11">
        <f>J11+J16+J27+J34+J40</f>
        <v>314664</v>
      </c>
    </row>
    <row r="12" spans="2:13" ht="15.75" thickBot="1" x14ac:dyDescent="0.3">
      <c r="B12" s="16"/>
      <c r="C12" s="17"/>
      <c r="D12" s="18" t="s">
        <v>10</v>
      </c>
      <c r="E12" s="19"/>
      <c r="F12" s="20"/>
      <c r="G12" s="10">
        <v>2624</v>
      </c>
      <c r="H12" s="17" t="s">
        <v>10</v>
      </c>
      <c r="I12" s="21"/>
      <c r="J12" s="10">
        <v>2624</v>
      </c>
    </row>
    <row r="13" spans="2:13" ht="15.75" thickBot="1" x14ac:dyDescent="0.3">
      <c r="C13" s="4"/>
    </row>
    <row r="14" spans="2:13" ht="16.5" thickBot="1" x14ac:dyDescent="0.3">
      <c r="B14" s="22"/>
      <c r="C14" s="23"/>
      <c r="D14" s="24" t="s">
        <v>0</v>
      </c>
      <c r="E14" s="25"/>
      <c r="F14" s="25"/>
      <c r="G14" s="26"/>
      <c r="H14" s="27" t="s">
        <v>1</v>
      </c>
      <c r="I14" s="28"/>
      <c r="J14" s="29"/>
    </row>
    <row r="15" spans="2:13" ht="15.75" x14ac:dyDescent="0.25">
      <c r="B15" s="6" t="s">
        <v>2</v>
      </c>
      <c r="C15" s="6" t="s">
        <v>3</v>
      </c>
      <c r="D15" s="6" t="s">
        <v>2</v>
      </c>
      <c r="E15" s="6" t="s">
        <v>6</v>
      </c>
      <c r="F15" s="6" t="s">
        <v>4</v>
      </c>
      <c r="G15" s="6" t="s">
        <v>5</v>
      </c>
      <c r="H15" s="6" t="s">
        <v>6</v>
      </c>
      <c r="I15" s="6" t="s">
        <v>4</v>
      </c>
      <c r="J15" s="6" t="s">
        <v>5</v>
      </c>
    </row>
    <row r="16" spans="2:13" ht="45" x14ac:dyDescent="0.25">
      <c r="B16" s="1" t="s">
        <v>13</v>
      </c>
      <c r="C16" s="5" t="s">
        <v>12</v>
      </c>
      <c r="D16" s="1" t="str">
        <f>B16</f>
        <v xml:space="preserve">Febrero </v>
      </c>
      <c r="E16" s="3">
        <v>266</v>
      </c>
      <c r="F16" s="3" t="s">
        <v>15</v>
      </c>
      <c r="G16" s="9">
        <v>15000</v>
      </c>
      <c r="H16" s="3">
        <v>991</v>
      </c>
      <c r="I16" s="3" t="s">
        <v>16</v>
      </c>
      <c r="J16" s="9">
        <v>15000</v>
      </c>
    </row>
    <row r="17" spans="2:14" ht="15.75" thickBot="1" x14ac:dyDescent="0.3">
      <c r="B17" s="16"/>
      <c r="C17" s="17"/>
      <c r="D17" s="18" t="s">
        <v>10</v>
      </c>
      <c r="E17" s="19"/>
      <c r="F17" s="20"/>
      <c r="G17" s="7">
        <f>G16</f>
        <v>15000</v>
      </c>
      <c r="H17" s="17" t="s">
        <v>10</v>
      </c>
      <c r="I17" s="21"/>
      <c r="J17" s="8">
        <f>J16</f>
        <v>15000</v>
      </c>
    </row>
    <row r="18" spans="2:14" ht="15.75" thickBot="1" x14ac:dyDescent="0.3"/>
    <row r="19" spans="2:14" ht="16.5" thickBot="1" x14ac:dyDescent="0.3">
      <c r="B19" s="22"/>
      <c r="C19" s="23"/>
      <c r="D19" s="24" t="s">
        <v>0</v>
      </c>
      <c r="E19" s="25"/>
      <c r="F19" s="25"/>
      <c r="G19" s="26"/>
      <c r="H19" s="27" t="s">
        <v>1</v>
      </c>
      <c r="I19" s="28"/>
      <c r="J19" s="29"/>
    </row>
    <row r="20" spans="2:14" ht="15.75" x14ac:dyDescent="0.25">
      <c r="B20" s="6" t="s">
        <v>2</v>
      </c>
      <c r="C20" s="6" t="s">
        <v>3</v>
      </c>
      <c r="D20" s="6" t="s">
        <v>2</v>
      </c>
      <c r="E20" s="6" t="s">
        <v>6</v>
      </c>
      <c r="F20" s="6" t="s">
        <v>4</v>
      </c>
      <c r="G20" s="6" t="s">
        <v>5</v>
      </c>
      <c r="H20" s="6" t="s">
        <v>6</v>
      </c>
      <c r="I20" s="6" t="s">
        <v>4</v>
      </c>
      <c r="J20" s="6" t="s">
        <v>5</v>
      </c>
    </row>
    <row r="21" spans="2:14" ht="42.75" x14ac:dyDescent="0.25">
      <c r="B21" s="30" t="s">
        <v>17</v>
      </c>
      <c r="C21" s="31" t="s">
        <v>12</v>
      </c>
      <c r="D21" s="30" t="str">
        <f>B21</f>
        <v xml:space="preserve">Marzo </v>
      </c>
      <c r="E21" s="3">
        <v>166</v>
      </c>
      <c r="F21" s="12" t="s">
        <v>18</v>
      </c>
      <c r="G21" s="9">
        <v>15000</v>
      </c>
      <c r="H21" s="32">
        <v>991</v>
      </c>
      <c r="I21" s="34" t="s">
        <v>16</v>
      </c>
      <c r="J21" s="36">
        <f>G27</f>
        <v>170000</v>
      </c>
      <c r="K21" s="13"/>
      <c r="L21" s="13"/>
      <c r="M21" s="13"/>
      <c r="N21" s="13"/>
    </row>
    <row r="22" spans="2:14" ht="38.25" customHeight="1" x14ac:dyDescent="0.25">
      <c r="B22" s="30"/>
      <c r="C22" s="31"/>
      <c r="D22" s="30"/>
      <c r="E22" s="3">
        <v>169</v>
      </c>
      <c r="F22" s="12" t="s">
        <v>19</v>
      </c>
      <c r="G22" s="9">
        <v>15000</v>
      </c>
      <c r="H22" s="33"/>
      <c r="I22" s="35"/>
      <c r="J22" s="37"/>
      <c r="K22" s="13"/>
      <c r="L22" s="13"/>
      <c r="M22" s="13"/>
      <c r="N22" s="13"/>
    </row>
    <row r="23" spans="2:14" ht="28.5" x14ac:dyDescent="0.25">
      <c r="B23" s="30"/>
      <c r="C23" s="31"/>
      <c r="D23" s="30"/>
      <c r="E23" s="3">
        <v>171</v>
      </c>
      <c r="F23" s="12" t="s">
        <v>20</v>
      </c>
      <c r="G23" s="9">
        <v>100000</v>
      </c>
      <c r="H23" s="33"/>
      <c r="I23" s="35"/>
      <c r="J23" s="37"/>
      <c r="K23" s="13"/>
      <c r="L23" s="13"/>
      <c r="M23" s="13"/>
      <c r="N23" s="13"/>
    </row>
    <row r="24" spans="2:14" ht="38.25" customHeight="1" x14ac:dyDescent="0.25">
      <c r="B24" s="30"/>
      <c r="C24" s="31"/>
      <c r="D24" s="30"/>
      <c r="E24" s="3">
        <v>188</v>
      </c>
      <c r="F24" s="12" t="s">
        <v>21</v>
      </c>
      <c r="G24" s="9">
        <v>20000</v>
      </c>
      <c r="H24" s="33"/>
      <c r="I24" s="35"/>
      <c r="J24" s="37"/>
      <c r="K24" s="13"/>
      <c r="L24" s="13"/>
      <c r="M24" s="13"/>
      <c r="N24" s="13"/>
    </row>
    <row r="25" spans="2:14" ht="28.5" x14ac:dyDescent="0.25">
      <c r="B25" s="30"/>
      <c r="C25" s="31"/>
      <c r="D25" s="30"/>
      <c r="E25" s="3">
        <v>283</v>
      </c>
      <c r="F25" s="12" t="s">
        <v>22</v>
      </c>
      <c r="G25" s="9">
        <v>10000</v>
      </c>
      <c r="H25" s="33"/>
      <c r="I25" s="35"/>
      <c r="J25" s="37"/>
      <c r="K25" s="13"/>
      <c r="L25" s="13"/>
      <c r="M25" s="14"/>
      <c r="N25" s="14"/>
    </row>
    <row r="26" spans="2:14" x14ac:dyDescent="0.25">
      <c r="B26" s="30"/>
      <c r="C26" s="31"/>
      <c r="D26" s="30"/>
      <c r="E26" s="3">
        <v>296</v>
      </c>
      <c r="F26" s="12" t="s">
        <v>23</v>
      </c>
      <c r="G26" s="9">
        <v>10000</v>
      </c>
      <c r="H26" s="38"/>
      <c r="I26" s="39"/>
      <c r="J26" s="40"/>
      <c r="K26" s="13"/>
      <c r="L26" s="13"/>
      <c r="M26" s="11">
        <f>J17+J27+J12+J34+J40+J48+J58+J66</f>
        <v>1064608.06</v>
      </c>
      <c r="N26" s="14"/>
    </row>
    <row r="27" spans="2:14" ht="15.75" thickBot="1" x14ac:dyDescent="0.3">
      <c r="B27" s="16"/>
      <c r="C27" s="17"/>
      <c r="D27" s="18" t="s">
        <v>10</v>
      </c>
      <c r="E27" s="19"/>
      <c r="F27" s="20"/>
      <c r="G27" s="7">
        <f>SUM(G21:G26)</f>
        <v>170000</v>
      </c>
      <c r="H27" s="17" t="s">
        <v>10</v>
      </c>
      <c r="I27" s="21"/>
      <c r="J27" s="8">
        <f>G27</f>
        <v>170000</v>
      </c>
      <c r="K27" s="13"/>
      <c r="L27" s="13"/>
      <c r="M27" s="15">
        <f>'[1]Agot 26'!$K$138</f>
        <v>1064608.06</v>
      </c>
      <c r="N27" s="14"/>
    </row>
    <row r="28" spans="2:14" ht="15.75" thickBot="1" x14ac:dyDescent="0.3">
      <c r="K28" s="13"/>
      <c r="L28" s="13"/>
      <c r="M28" s="14"/>
      <c r="N28" s="14"/>
    </row>
    <row r="29" spans="2:14" ht="16.5" thickBot="1" x14ac:dyDescent="0.3">
      <c r="B29" s="22"/>
      <c r="C29" s="23"/>
      <c r="D29" s="24" t="s">
        <v>0</v>
      </c>
      <c r="E29" s="25"/>
      <c r="F29" s="25"/>
      <c r="G29" s="26"/>
      <c r="H29" s="27" t="s">
        <v>1</v>
      </c>
      <c r="I29" s="28"/>
      <c r="J29" s="29"/>
      <c r="K29" s="13"/>
      <c r="L29" s="13"/>
      <c r="M29" s="14"/>
      <c r="N29" s="11">
        <f>M26-M27</f>
        <v>0</v>
      </c>
    </row>
    <row r="30" spans="2:14" ht="15.75" x14ac:dyDescent="0.25">
      <c r="B30" s="6" t="s">
        <v>2</v>
      </c>
      <c r="C30" s="6" t="s">
        <v>3</v>
      </c>
      <c r="D30" s="6" t="s">
        <v>2</v>
      </c>
      <c r="E30" s="6" t="s">
        <v>6</v>
      </c>
      <c r="F30" s="6" t="s">
        <v>4</v>
      </c>
      <c r="G30" s="6" t="s">
        <v>5</v>
      </c>
      <c r="H30" s="6" t="s">
        <v>6</v>
      </c>
      <c r="I30" s="6" t="s">
        <v>4</v>
      </c>
      <c r="J30" s="6" t="s">
        <v>5</v>
      </c>
      <c r="K30" s="13"/>
      <c r="L30" s="13"/>
      <c r="M30" s="14"/>
      <c r="N30" s="14"/>
    </row>
    <row r="31" spans="2:14" x14ac:dyDescent="0.25">
      <c r="B31" s="30" t="s">
        <v>24</v>
      </c>
      <c r="C31" s="31" t="s">
        <v>12</v>
      </c>
      <c r="D31" s="30" t="str">
        <f>B31</f>
        <v xml:space="preserve">Abril </v>
      </c>
      <c r="E31" s="3" t="s">
        <v>25</v>
      </c>
      <c r="F31" s="12" t="s">
        <v>27</v>
      </c>
      <c r="G31" s="9">
        <v>20000</v>
      </c>
      <c r="H31" s="32">
        <v>991</v>
      </c>
      <c r="I31" s="34" t="s">
        <v>16</v>
      </c>
      <c r="J31" s="36">
        <f>G34</f>
        <v>120000</v>
      </c>
      <c r="K31" s="13"/>
      <c r="L31" s="13"/>
      <c r="M31" s="14"/>
      <c r="N31" s="14"/>
    </row>
    <row r="32" spans="2:14" x14ac:dyDescent="0.25">
      <c r="B32" s="30"/>
      <c r="C32" s="31"/>
      <c r="D32" s="30"/>
      <c r="E32" s="3" t="s">
        <v>26</v>
      </c>
      <c r="F32" s="12" t="s">
        <v>28</v>
      </c>
      <c r="G32" s="9">
        <v>50000</v>
      </c>
      <c r="H32" s="33"/>
      <c r="I32" s="35"/>
      <c r="J32" s="37"/>
      <c r="K32" s="13"/>
      <c r="L32" s="13"/>
      <c r="M32" s="13"/>
      <c r="N32" s="13"/>
    </row>
    <row r="33" spans="2:14" ht="28.5" x14ac:dyDescent="0.25">
      <c r="B33" s="30"/>
      <c r="C33" s="31"/>
      <c r="D33" s="30"/>
      <c r="E33" s="3">
        <v>171</v>
      </c>
      <c r="F33" s="12" t="s">
        <v>20</v>
      </c>
      <c r="G33" s="9">
        <v>50000</v>
      </c>
      <c r="H33" s="33"/>
      <c r="I33" s="35"/>
      <c r="J33" s="37"/>
      <c r="K33" s="13"/>
      <c r="L33" s="13"/>
      <c r="M33" s="13"/>
      <c r="N33" s="13"/>
    </row>
    <row r="34" spans="2:14" ht="15.75" thickBot="1" x14ac:dyDescent="0.3">
      <c r="B34" s="16"/>
      <c r="C34" s="17"/>
      <c r="D34" s="18" t="s">
        <v>10</v>
      </c>
      <c r="E34" s="19"/>
      <c r="F34" s="20"/>
      <c r="G34" s="7">
        <f>SUM(G31:G33)</f>
        <v>120000</v>
      </c>
      <c r="H34" s="17" t="s">
        <v>10</v>
      </c>
      <c r="I34" s="21"/>
      <c r="J34" s="8">
        <f>G34</f>
        <v>120000</v>
      </c>
      <c r="K34" s="13"/>
      <c r="L34" s="13"/>
      <c r="M34" s="13"/>
      <c r="N34" s="13"/>
    </row>
    <row r="35" spans="2:14" ht="15.75" thickBot="1" x14ac:dyDescent="0.3">
      <c r="K35" s="13"/>
      <c r="L35" s="13"/>
      <c r="M35" s="13"/>
      <c r="N35" s="13"/>
    </row>
    <row r="36" spans="2:14" ht="16.5" thickBot="1" x14ac:dyDescent="0.3">
      <c r="B36" s="22"/>
      <c r="C36" s="23"/>
      <c r="D36" s="24" t="s">
        <v>0</v>
      </c>
      <c r="E36" s="25"/>
      <c r="F36" s="25"/>
      <c r="G36" s="26"/>
      <c r="H36" s="27" t="s">
        <v>1</v>
      </c>
      <c r="I36" s="28"/>
      <c r="J36" s="29"/>
      <c r="K36" s="13"/>
      <c r="L36" s="13"/>
      <c r="M36" s="13"/>
      <c r="N36" s="13"/>
    </row>
    <row r="37" spans="2:14" ht="15.75" x14ac:dyDescent="0.25">
      <c r="B37" s="6" t="s">
        <v>2</v>
      </c>
      <c r="C37" s="6" t="s">
        <v>3</v>
      </c>
      <c r="D37" s="6" t="s">
        <v>2</v>
      </c>
      <c r="E37" s="6" t="s">
        <v>6</v>
      </c>
      <c r="F37" s="6" t="s">
        <v>4</v>
      </c>
      <c r="G37" s="6" t="s">
        <v>5</v>
      </c>
      <c r="H37" s="6" t="s">
        <v>6</v>
      </c>
      <c r="I37" s="6" t="s">
        <v>4</v>
      </c>
      <c r="J37" s="6" t="s">
        <v>5</v>
      </c>
      <c r="K37" s="13"/>
      <c r="L37" s="13"/>
      <c r="M37" s="13"/>
      <c r="N37" s="13"/>
    </row>
    <row r="38" spans="2:14" ht="41.25" customHeight="1" x14ac:dyDescent="0.25">
      <c r="B38" s="30" t="s">
        <v>29</v>
      </c>
      <c r="C38" s="31" t="s">
        <v>12</v>
      </c>
      <c r="D38" s="30" t="str">
        <f>B38</f>
        <v xml:space="preserve">Mayo </v>
      </c>
      <c r="E38" s="3" t="s">
        <v>30</v>
      </c>
      <c r="F38" s="12" t="s">
        <v>32</v>
      </c>
      <c r="G38" s="9">
        <v>5000</v>
      </c>
      <c r="H38" s="32">
        <v>991</v>
      </c>
      <c r="I38" s="34" t="s">
        <v>16</v>
      </c>
      <c r="J38" s="36">
        <f>G40</f>
        <v>7040</v>
      </c>
      <c r="K38" s="13"/>
      <c r="L38" s="13"/>
      <c r="M38" s="13"/>
      <c r="N38" s="13"/>
    </row>
    <row r="39" spans="2:14" ht="33.75" customHeight="1" x14ac:dyDescent="0.25">
      <c r="B39" s="30"/>
      <c r="C39" s="31"/>
      <c r="D39" s="30"/>
      <c r="E39" s="3">
        <v>247</v>
      </c>
      <c r="F39" s="12" t="s">
        <v>31</v>
      </c>
      <c r="G39" s="9">
        <v>2040</v>
      </c>
      <c r="H39" s="33"/>
      <c r="I39" s="35"/>
      <c r="J39" s="37"/>
      <c r="K39" s="13"/>
      <c r="L39" s="13"/>
      <c r="M39" s="13"/>
      <c r="N39" s="13"/>
    </row>
    <row r="40" spans="2:14" ht="15.75" thickBot="1" x14ac:dyDescent="0.3">
      <c r="B40" s="16"/>
      <c r="C40" s="17"/>
      <c r="D40" s="18" t="s">
        <v>10</v>
      </c>
      <c r="E40" s="19"/>
      <c r="F40" s="20"/>
      <c r="G40" s="7">
        <f>SUM(G38:G39)</f>
        <v>7040</v>
      </c>
      <c r="H40" s="17" t="s">
        <v>10</v>
      </c>
      <c r="I40" s="21"/>
      <c r="J40" s="8">
        <f>G40</f>
        <v>7040</v>
      </c>
      <c r="K40" s="13"/>
      <c r="L40" s="13"/>
      <c r="M40" s="13"/>
      <c r="N40" s="13"/>
    </row>
    <row r="41" spans="2:14" ht="15.75" thickBot="1" x14ac:dyDescent="0.3">
      <c r="K41" s="13"/>
      <c r="L41" s="13"/>
      <c r="M41" s="13"/>
      <c r="N41" s="13"/>
    </row>
    <row r="42" spans="2:14" ht="16.5" thickBot="1" x14ac:dyDescent="0.3">
      <c r="B42" s="22"/>
      <c r="C42" s="23"/>
      <c r="D42" s="24" t="s">
        <v>0</v>
      </c>
      <c r="E42" s="25"/>
      <c r="F42" s="25"/>
      <c r="G42" s="26"/>
      <c r="H42" s="27" t="s">
        <v>1</v>
      </c>
      <c r="I42" s="28"/>
      <c r="J42" s="29"/>
      <c r="K42" s="13"/>
      <c r="L42" s="13"/>
      <c r="M42" s="13"/>
      <c r="N42" s="13"/>
    </row>
    <row r="43" spans="2:14" ht="15.75" x14ac:dyDescent="0.25">
      <c r="B43" s="6" t="s">
        <v>2</v>
      </c>
      <c r="C43" s="6" t="s">
        <v>3</v>
      </c>
      <c r="D43" s="6" t="s">
        <v>2</v>
      </c>
      <c r="E43" s="6" t="s">
        <v>6</v>
      </c>
      <c r="F43" s="6" t="s">
        <v>4</v>
      </c>
      <c r="G43" s="6" t="s">
        <v>5</v>
      </c>
      <c r="H43" s="6" t="s">
        <v>6</v>
      </c>
      <c r="I43" s="6" t="s">
        <v>4</v>
      </c>
      <c r="J43" s="6" t="s">
        <v>5</v>
      </c>
      <c r="K43" s="13"/>
      <c r="L43" s="13"/>
      <c r="M43" s="13"/>
      <c r="N43" s="13"/>
    </row>
    <row r="44" spans="2:14" ht="28.5" x14ac:dyDescent="0.25">
      <c r="B44" s="30" t="s">
        <v>33</v>
      </c>
      <c r="C44" s="31" t="s">
        <v>12</v>
      </c>
      <c r="D44" s="30" t="str">
        <f>B44</f>
        <v>Junio</v>
      </c>
      <c r="E44" s="3">
        <v>195</v>
      </c>
      <c r="F44" s="12" t="s">
        <v>34</v>
      </c>
      <c r="G44" s="9">
        <v>10000</v>
      </c>
      <c r="H44" s="32">
        <v>991</v>
      </c>
      <c r="I44" s="34" t="s">
        <v>16</v>
      </c>
      <c r="J44" s="36">
        <f>G48</f>
        <v>80000</v>
      </c>
      <c r="K44" s="13"/>
      <c r="L44" s="13"/>
      <c r="M44" s="13"/>
      <c r="N44" s="13"/>
    </row>
    <row r="45" spans="2:14" ht="38.25" customHeight="1" x14ac:dyDescent="0.25">
      <c r="B45" s="30"/>
      <c r="C45" s="31"/>
      <c r="D45" s="30"/>
      <c r="E45" s="3">
        <v>247</v>
      </c>
      <c r="F45" s="12" t="s">
        <v>31</v>
      </c>
      <c r="G45" s="9">
        <v>20000</v>
      </c>
      <c r="H45" s="33"/>
      <c r="I45" s="35"/>
      <c r="J45" s="37"/>
      <c r="K45" s="13"/>
      <c r="L45" s="13"/>
      <c r="M45" s="13"/>
      <c r="N45" s="13"/>
    </row>
    <row r="46" spans="2:14" ht="28.5" x14ac:dyDescent="0.25">
      <c r="B46" s="30"/>
      <c r="C46" s="31"/>
      <c r="D46" s="30"/>
      <c r="E46" s="3">
        <v>266</v>
      </c>
      <c r="F46" s="12" t="s">
        <v>15</v>
      </c>
      <c r="G46" s="9">
        <v>45000</v>
      </c>
      <c r="H46" s="33"/>
      <c r="I46" s="35"/>
      <c r="J46" s="37"/>
      <c r="K46" s="13"/>
      <c r="L46" s="13"/>
      <c r="M46" s="13"/>
      <c r="N46" s="13"/>
    </row>
    <row r="47" spans="2:14" ht="38.25" customHeight="1" x14ac:dyDescent="0.25">
      <c r="B47" s="30"/>
      <c r="C47" s="31"/>
      <c r="D47" s="30"/>
      <c r="E47" s="3">
        <v>268</v>
      </c>
      <c r="F47" s="12" t="s">
        <v>35</v>
      </c>
      <c r="G47" s="9">
        <v>5000</v>
      </c>
      <c r="H47" s="33"/>
      <c r="I47" s="35"/>
      <c r="J47" s="37"/>
      <c r="K47" s="13"/>
      <c r="L47" s="13"/>
      <c r="M47" s="13"/>
      <c r="N47" s="13"/>
    </row>
    <row r="48" spans="2:14" ht="15.75" thickBot="1" x14ac:dyDescent="0.3">
      <c r="B48" s="16"/>
      <c r="C48" s="17"/>
      <c r="D48" s="18" t="s">
        <v>10</v>
      </c>
      <c r="E48" s="19"/>
      <c r="F48" s="20"/>
      <c r="G48" s="7">
        <f>SUM(G44:G47)</f>
        <v>80000</v>
      </c>
      <c r="H48" s="17" t="s">
        <v>10</v>
      </c>
      <c r="I48" s="21"/>
      <c r="J48" s="8">
        <f>G48</f>
        <v>80000</v>
      </c>
      <c r="K48" s="13"/>
      <c r="L48" s="13"/>
      <c r="M48" s="13"/>
      <c r="N48" s="13"/>
    </row>
    <row r="49" spans="2:14" x14ac:dyDescent="0.25">
      <c r="K49" s="13"/>
      <c r="L49" s="13"/>
      <c r="M49" s="13"/>
      <c r="N49" s="13"/>
    </row>
    <row r="50" spans="2:14" ht="15.75" thickBot="1" x14ac:dyDescent="0.3">
      <c r="K50" s="13"/>
      <c r="L50" s="13"/>
      <c r="M50" s="13"/>
      <c r="N50" s="13"/>
    </row>
    <row r="51" spans="2:14" ht="16.5" thickBot="1" x14ac:dyDescent="0.3">
      <c r="B51" s="22"/>
      <c r="C51" s="23"/>
      <c r="D51" s="24" t="s">
        <v>0</v>
      </c>
      <c r="E51" s="25"/>
      <c r="F51" s="25"/>
      <c r="G51" s="26"/>
      <c r="H51" s="27" t="s">
        <v>1</v>
      </c>
      <c r="I51" s="28"/>
      <c r="J51" s="29"/>
      <c r="K51" s="13"/>
      <c r="L51" s="13"/>
      <c r="M51" s="13"/>
      <c r="N51" s="13"/>
    </row>
    <row r="52" spans="2:14" ht="15.75" x14ac:dyDescent="0.25">
      <c r="B52" s="6" t="s">
        <v>2</v>
      </c>
      <c r="C52" s="6" t="s">
        <v>3</v>
      </c>
      <c r="D52" s="6" t="s">
        <v>2</v>
      </c>
      <c r="E52" s="6" t="s">
        <v>6</v>
      </c>
      <c r="F52" s="6" t="s">
        <v>4</v>
      </c>
      <c r="G52" s="6" t="s">
        <v>5</v>
      </c>
      <c r="H52" s="6" t="s">
        <v>6</v>
      </c>
      <c r="I52" s="6" t="s">
        <v>4</v>
      </c>
      <c r="J52" s="6" t="s">
        <v>5</v>
      </c>
      <c r="K52" s="13"/>
      <c r="L52" s="13"/>
      <c r="M52" s="13"/>
      <c r="N52" s="13"/>
    </row>
    <row r="53" spans="2:14" ht="28.5" x14ac:dyDescent="0.25">
      <c r="B53" s="30" t="s">
        <v>36</v>
      </c>
      <c r="C53" s="31" t="s">
        <v>12</v>
      </c>
      <c r="D53" s="30" t="str">
        <f>B53</f>
        <v>Julio</v>
      </c>
      <c r="E53" s="3" t="s">
        <v>37</v>
      </c>
      <c r="F53" s="12" t="s">
        <v>38</v>
      </c>
      <c r="G53" s="9">
        <v>10000</v>
      </c>
      <c r="H53" s="32">
        <v>991</v>
      </c>
      <c r="I53" s="34" t="s">
        <v>16</v>
      </c>
      <c r="J53" s="36">
        <f>G58</f>
        <v>195000</v>
      </c>
      <c r="K53" s="13"/>
      <c r="L53" s="13"/>
      <c r="M53" s="13"/>
      <c r="N53" s="13"/>
    </row>
    <row r="54" spans="2:14" x14ac:dyDescent="0.25">
      <c r="B54" s="30"/>
      <c r="C54" s="31"/>
      <c r="D54" s="30"/>
      <c r="E54" s="3">
        <v>133</v>
      </c>
      <c r="F54" s="12" t="s">
        <v>42</v>
      </c>
      <c r="G54" s="9">
        <v>30000</v>
      </c>
      <c r="H54" s="33"/>
      <c r="I54" s="35"/>
      <c r="J54" s="37"/>
      <c r="K54" s="13"/>
      <c r="L54" s="13"/>
      <c r="M54" s="13"/>
      <c r="N54" s="13"/>
    </row>
    <row r="55" spans="2:14" x14ac:dyDescent="0.25">
      <c r="B55" s="30"/>
      <c r="C55" s="31"/>
      <c r="D55" s="30"/>
      <c r="E55" s="3">
        <v>185</v>
      </c>
      <c r="F55" s="12" t="s">
        <v>39</v>
      </c>
      <c r="G55" s="9">
        <v>50000</v>
      </c>
      <c r="H55" s="33"/>
      <c r="I55" s="35"/>
      <c r="J55" s="37"/>
    </row>
    <row r="56" spans="2:14" ht="28.5" x14ac:dyDescent="0.25">
      <c r="B56" s="30"/>
      <c r="C56" s="31"/>
      <c r="D56" s="30"/>
      <c r="E56" s="3">
        <v>189</v>
      </c>
      <c r="F56" s="12" t="s">
        <v>40</v>
      </c>
      <c r="G56" s="9">
        <v>100000</v>
      </c>
      <c r="H56" s="33"/>
      <c r="I56" s="35"/>
      <c r="J56" s="37"/>
    </row>
    <row r="57" spans="2:14" ht="28.5" x14ac:dyDescent="0.25">
      <c r="B57" s="30"/>
      <c r="C57" s="31"/>
      <c r="D57" s="30"/>
      <c r="E57" s="3">
        <v>242</v>
      </c>
      <c r="F57" s="12" t="s">
        <v>41</v>
      </c>
      <c r="G57" s="9">
        <v>5000</v>
      </c>
      <c r="H57" s="33"/>
      <c r="I57" s="35"/>
      <c r="J57" s="37"/>
    </row>
    <row r="58" spans="2:14" ht="15.75" thickBot="1" x14ac:dyDescent="0.3">
      <c r="B58" s="16"/>
      <c r="C58" s="17"/>
      <c r="D58" s="18" t="s">
        <v>10</v>
      </c>
      <c r="E58" s="19"/>
      <c r="F58" s="20"/>
      <c r="G58" s="7">
        <f>SUM(G53:G57)</f>
        <v>195000</v>
      </c>
      <c r="H58" s="17" t="s">
        <v>10</v>
      </c>
      <c r="I58" s="21"/>
      <c r="J58" s="8">
        <f>G58</f>
        <v>195000</v>
      </c>
    </row>
    <row r="60" spans="2:14" ht="15.75" thickBot="1" x14ac:dyDescent="0.3"/>
    <row r="61" spans="2:14" ht="16.5" thickBot="1" x14ac:dyDescent="0.3">
      <c r="B61" s="22"/>
      <c r="C61" s="23"/>
      <c r="D61" s="24" t="s">
        <v>0</v>
      </c>
      <c r="E61" s="25"/>
      <c r="F61" s="25"/>
      <c r="G61" s="26"/>
      <c r="H61" s="27" t="s">
        <v>1</v>
      </c>
      <c r="I61" s="28"/>
      <c r="J61" s="29"/>
    </row>
    <row r="62" spans="2:14" ht="15.75" x14ac:dyDescent="0.25">
      <c r="B62" s="6" t="s">
        <v>2</v>
      </c>
      <c r="C62" s="6" t="s">
        <v>3</v>
      </c>
      <c r="D62" s="6" t="s">
        <v>2</v>
      </c>
      <c r="E62" s="6" t="s">
        <v>6</v>
      </c>
      <c r="F62" s="6" t="s">
        <v>4</v>
      </c>
      <c r="G62" s="6" t="s">
        <v>5</v>
      </c>
      <c r="H62" s="6" t="s">
        <v>6</v>
      </c>
      <c r="I62" s="6" t="s">
        <v>4</v>
      </c>
      <c r="J62" s="6" t="s">
        <v>5</v>
      </c>
    </row>
    <row r="63" spans="2:14" x14ac:dyDescent="0.25">
      <c r="B63" s="30" t="s">
        <v>43</v>
      </c>
      <c r="C63" s="31" t="s">
        <v>12</v>
      </c>
      <c r="D63" s="30" t="str">
        <f>B63</f>
        <v xml:space="preserve">Agosto </v>
      </c>
      <c r="E63" s="3" t="s">
        <v>44</v>
      </c>
      <c r="F63" s="12" t="s">
        <v>47</v>
      </c>
      <c r="G63" s="9">
        <v>40444.06</v>
      </c>
      <c r="H63" s="32">
        <v>991</v>
      </c>
      <c r="I63" s="34" t="s">
        <v>16</v>
      </c>
      <c r="J63" s="36">
        <f>G66</f>
        <v>474944.06</v>
      </c>
    </row>
    <row r="64" spans="2:14" ht="28.5" x14ac:dyDescent="0.25">
      <c r="B64" s="30"/>
      <c r="C64" s="31"/>
      <c r="D64" s="30"/>
      <c r="E64" s="3" t="s">
        <v>45</v>
      </c>
      <c r="F64" s="12" t="s">
        <v>48</v>
      </c>
      <c r="G64" s="9">
        <v>9500</v>
      </c>
      <c r="H64" s="33"/>
      <c r="I64" s="35"/>
      <c r="J64" s="37"/>
    </row>
    <row r="65" spans="2:10" ht="28.5" x14ac:dyDescent="0.25">
      <c r="B65" s="30"/>
      <c r="C65" s="31"/>
      <c r="D65" s="30"/>
      <c r="E65" s="3">
        <v>419</v>
      </c>
      <c r="F65" s="12" t="s">
        <v>46</v>
      </c>
      <c r="G65" s="9">
        <v>425000</v>
      </c>
      <c r="H65" s="33"/>
      <c r="I65" s="35"/>
      <c r="J65" s="37"/>
    </row>
    <row r="66" spans="2:10" ht="15.75" thickBot="1" x14ac:dyDescent="0.3">
      <c r="B66" s="16"/>
      <c r="C66" s="17"/>
      <c r="D66" s="18" t="s">
        <v>10</v>
      </c>
      <c r="E66" s="19"/>
      <c r="F66" s="20"/>
      <c r="G66" s="7">
        <f>SUM(G63:G65)</f>
        <v>474944.06</v>
      </c>
      <c r="H66" s="17" t="s">
        <v>10</v>
      </c>
      <c r="I66" s="21"/>
      <c r="J66" s="8">
        <f>G66</f>
        <v>474944.06</v>
      </c>
    </row>
  </sheetData>
  <mergeCells count="90">
    <mergeCell ref="B66:C66"/>
    <mergeCell ref="D66:F66"/>
    <mergeCell ref="H66:I66"/>
    <mergeCell ref="B61:C61"/>
    <mergeCell ref="D61:G61"/>
    <mergeCell ref="H61:J61"/>
    <mergeCell ref="B63:B65"/>
    <mergeCell ref="C63:C65"/>
    <mergeCell ref="D63:D65"/>
    <mergeCell ref="H63:H65"/>
    <mergeCell ref="I63:I65"/>
    <mergeCell ref="J63:J65"/>
    <mergeCell ref="B48:C48"/>
    <mergeCell ref="D48:F48"/>
    <mergeCell ref="H48:I48"/>
    <mergeCell ref="B42:C42"/>
    <mergeCell ref="D42:G42"/>
    <mergeCell ref="H42:J42"/>
    <mergeCell ref="B44:B47"/>
    <mergeCell ref="C44:C47"/>
    <mergeCell ref="D44:D47"/>
    <mergeCell ref="H44:H47"/>
    <mergeCell ref="I44:I47"/>
    <mergeCell ref="J44:J47"/>
    <mergeCell ref="B34:C34"/>
    <mergeCell ref="D34:F34"/>
    <mergeCell ref="H34:I34"/>
    <mergeCell ref="B29:C29"/>
    <mergeCell ref="D29:G29"/>
    <mergeCell ref="H29:J29"/>
    <mergeCell ref="B31:B33"/>
    <mergeCell ref="C31:C33"/>
    <mergeCell ref="D31:D33"/>
    <mergeCell ref="H31:H33"/>
    <mergeCell ref="I31:I33"/>
    <mergeCell ref="J31:J33"/>
    <mergeCell ref="B17:C17"/>
    <mergeCell ref="D17:F17"/>
    <mergeCell ref="H17:I17"/>
    <mergeCell ref="B14:C14"/>
    <mergeCell ref="D14:G14"/>
    <mergeCell ref="H14:J14"/>
    <mergeCell ref="B12:C12"/>
    <mergeCell ref="D12:F12"/>
    <mergeCell ref="H12:I12"/>
    <mergeCell ref="C5:K5"/>
    <mergeCell ref="C6:K6"/>
    <mergeCell ref="D1:L1"/>
    <mergeCell ref="D2:L2"/>
    <mergeCell ref="C3:K3"/>
    <mergeCell ref="C4:K4"/>
    <mergeCell ref="B9:C9"/>
    <mergeCell ref="D9:G9"/>
    <mergeCell ref="H9:J9"/>
    <mergeCell ref="B19:C19"/>
    <mergeCell ref="D19:G19"/>
    <mergeCell ref="H19:J19"/>
    <mergeCell ref="B27:C27"/>
    <mergeCell ref="D27:F27"/>
    <mergeCell ref="H27:I27"/>
    <mergeCell ref="B21:B26"/>
    <mergeCell ref="C21:C26"/>
    <mergeCell ref="D21:D26"/>
    <mergeCell ref="H21:H26"/>
    <mergeCell ref="I21:I26"/>
    <mergeCell ref="J21:J26"/>
    <mergeCell ref="B40:C40"/>
    <mergeCell ref="D40:F40"/>
    <mergeCell ref="H40:I40"/>
    <mergeCell ref="B36:C36"/>
    <mergeCell ref="D36:G36"/>
    <mergeCell ref="H36:J36"/>
    <mergeCell ref="B38:B39"/>
    <mergeCell ref="C38:C39"/>
    <mergeCell ref="D38:D39"/>
    <mergeCell ref="H38:H39"/>
    <mergeCell ref="I38:I39"/>
    <mergeCell ref="J38:J39"/>
    <mergeCell ref="B58:C58"/>
    <mergeCell ref="D58:F58"/>
    <mergeCell ref="H58:I58"/>
    <mergeCell ref="B51:C51"/>
    <mergeCell ref="D51:G51"/>
    <mergeCell ref="H51:J51"/>
    <mergeCell ref="B53:B57"/>
    <mergeCell ref="C53:C57"/>
    <mergeCell ref="D53:D57"/>
    <mergeCell ref="H53:H57"/>
    <mergeCell ref="I53:I57"/>
    <mergeCell ref="J53:J57"/>
  </mergeCells>
  <pageMargins left="0.70866141732283472" right="0.70866141732283472" top="0.74803149606299213" bottom="0.74803149606299213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Modificaciones 26</vt:lpstr>
      <vt:lpstr>'Modificaciones 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Gerencia Raquetbol</cp:lastModifiedBy>
  <cp:lastPrinted>2026-10-12T18:24:28Z</cp:lastPrinted>
  <dcterms:created xsi:type="dcterms:W3CDTF">2017-06-02T18:49:46Z</dcterms:created>
  <dcterms:modified xsi:type="dcterms:W3CDTF">2026-10-12T18:25:04Z</dcterms:modified>
</cp:coreProperties>
</file>