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ernye\OneDrive\Desktop\Informacion Publica 2026\Agosto\"/>
    </mc:Choice>
  </mc:AlternateContent>
  <xr:revisionPtr revIDLastSave="0" documentId="8_{A9078C8B-D4B4-4259-921C-10D0CE09751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PRESUPUESTO 2026" sheetId="2" r:id="rId1"/>
    <sheet name="enero 2026" sheetId="25" r:id="rId2"/>
    <sheet name="febrero 2026" sheetId="26" r:id="rId3"/>
    <sheet name="marzo 2026" sheetId="27" r:id="rId4"/>
    <sheet name="Abril 2026" sheetId="29" r:id="rId5"/>
    <sheet name="Mayo 2026" sheetId="30" r:id="rId6"/>
    <sheet name="Junio 2026" sheetId="31" r:id="rId7"/>
    <sheet name="Julio 2026" sheetId="32" r:id="rId8"/>
    <sheet name="Agosto 2026" sheetId="33" r:id="rId9"/>
  </sheets>
  <definedNames>
    <definedName name="_xlnm.Print_Area" localSheetId="1">'enero 2026'!$A$1:$G$33</definedName>
    <definedName name="_xlnm.Print_Area" localSheetId="2">'febrero 2026'!$A$1:$G$33</definedName>
    <definedName name="_xlnm.Print_Area" localSheetId="3">'marzo 2026'!$A$1:$F$33</definedName>
    <definedName name="_xlnm.Print_Area" localSheetId="0">'PRESUPUESTO 2026'!$A$1:$E$22</definedName>
  </definedNames>
  <calcPr calcId="191029" calcMode="manual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21" i="33" l="1"/>
  <c r="D16" i="33"/>
  <c r="E16" i="33" s="1"/>
  <c r="F25" i="33" s="1"/>
  <c r="E21" i="32"/>
  <c r="D16" i="32"/>
  <c r="E16" i="32" s="1"/>
  <c r="F25" i="32" s="1"/>
  <c r="E21" i="31"/>
  <c r="D16" i="31"/>
  <c r="E16" i="31" s="1"/>
  <c r="F25" i="31" s="1"/>
  <c r="E21" i="30"/>
  <c r="D16" i="30"/>
  <c r="E16" i="30" s="1"/>
  <c r="F25" i="30" s="1"/>
  <c r="E21" i="29"/>
  <c r="D16" i="29"/>
  <c r="E16" i="29" s="1"/>
  <c r="F25" i="29" s="1"/>
  <c r="D16" i="27"/>
  <c r="E16" i="27" s="1"/>
  <c r="F25" i="27" s="1"/>
  <c r="E21" i="27"/>
  <c r="D16" i="26"/>
  <c r="E16" i="26" s="1"/>
  <c r="E21" i="26"/>
  <c r="D16" i="25"/>
  <c r="E16" i="25"/>
  <c r="D16" i="2"/>
  <c r="E21" i="25"/>
  <c r="F25" i="26" l="1"/>
  <c r="F25" i="25"/>
</calcChain>
</file>

<file path=xl/sharedStrings.xml><?xml version="1.0" encoding="utf-8"?>
<sst xmlns="http://schemas.openxmlformats.org/spreadsheetml/2006/main" count="271" uniqueCount="64">
  <si>
    <t>TRANSFERENCIAS CORRIENTES</t>
  </si>
  <si>
    <t>Del Sector Externo</t>
  </si>
  <si>
    <t>De Personas y Unidades Familiares</t>
  </si>
  <si>
    <t>De Empresas Privadas</t>
  </si>
  <si>
    <t>TRANSFERENCIAS DE CAPITAL</t>
  </si>
  <si>
    <t>Del Sector Público</t>
  </si>
  <si>
    <t>Del Gobierno Central</t>
  </si>
  <si>
    <t>COG</t>
  </si>
  <si>
    <t>CDAG</t>
  </si>
  <si>
    <t xml:space="preserve">PARCIAL </t>
  </si>
  <si>
    <t xml:space="preserve">TOTAL </t>
  </si>
  <si>
    <t xml:space="preserve">Total </t>
  </si>
  <si>
    <t>Presupuesto Confederación Deportiva Autónoma de Guatemala (CDAG)</t>
  </si>
  <si>
    <t>Presupuesto Comité Olímpico Guatemalteco (COG)</t>
  </si>
  <si>
    <t>DEPOSITO CONSTITUIDOS CON FONDOS PUBLICOS</t>
  </si>
  <si>
    <t>No. De Cuenta 001-0030814-8 G&amp;T Continental</t>
  </si>
  <si>
    <t>No.</t>
  </si>
  <si>
    <t>CUENTA
 MONETARIA</t>
  </si>
  <si>
    <t>Nombre de la Cuenta</t>
  </si>
  <si>
    <t xml:space="preserve"> 
BANCO</t>
  </si>
  <si>
    <t>APERTURADA PARA</t>
  </si>
  <si>
    <t>DEPOSITOS MONETARIOS</t>
  </si>
  <si>
    <t>001-0030814-8</t>
  </si>
  <si>
    <t>BANCO G&amp;T CONTINENTAL</t>
  </si>
  <si>
    <t>Fuente de financiamiento 31</t>
  </si>
  <si>
    <t>Fuente de financiamiento 22</t>
  </si>
  <si>
    <t xml:space="preserve"> </t>
  </si>
  <si>
    <t>Asociación Nacional de Raquetbol de Guatemala</t>
  </si>
  <si>
    <t>Art. 10 Numeral 9 Ley de Acceso a la Información Publica</t>
  </si>
  <si>
    <t>Todo tipo de gasto que incurra la Asociación.</t>
  </si>
  <si>
    <t>Crédito en reserva año 2,024</t>
  </si>
  <si>
    <r>
      <rPr>
        <b/>
        <sz val="11"/>
        <color theme="1"/>
        <rFont val="Calibri"/>
        <family val="2"/>
        <scheme val="minor"/>
      </rPr>
      <t xml:space="preserve">Actualizado:  </t>
    </r>
    <r>
      <rPr>
        <sz val="11"/>
        <color theme="1"/>
        <rFont val="Calibri"/>
        <family val="2"/>
        <scheme val="minor"/>
      </rPr>
      <t>31 de enero de 2026</t>
    </r>
  </si>
  <si>
    <t>----</t>
  </si>
  <si>
    <t>Presupuesto de Ingresos 2026</t>
  </si>
  <si>
    <t>FONDOS PUBLICOS ENERO 2026</t>
  </si>
  <si>
    <t>INGRESOS  AL 31/01/2026</t>
  </si>
  <si>
    <t>Nota: Se describen los ingresos  reportados por el banco del sistema G&amp;T Continental al 31 de enero de 2026, en la cuenta de depósitos monetarios arriba indicadas.</t>
  </si>
  <si>
    <r>
      <rPr>
        <b/>
        <sz val="11"/>
        <color theme="1"/>
        <rFont val="Calibri"/>
        <family val="2"/>
        <scheme val="minor"/>
      </rPr>
      <t>Actualizado:  28 de febrero</t>
    </r>
    <r>
      <rPr>
        <sz val="11"/>
        <color theme="1"/>
        <rFont val="Calibri"/>
        <family val="2"/>
        <scheme val="minor"/>
      </rPr>
      <t xml:space="preserve"> de 2026</t>
    </r>
  </si>
  <si>
    <t>FONDOS PUBLICOS FEBRERO 2026</t>
  </si>
  <si>
    <t>Nota: Se describen los ingresos  reportados por el banco del sistema G&amp;T Continental al 28 de febrero  de 2026, en la cuenta de depósitos monetarios arriba indicadas.</t>
  </si>
  <si>
    <r>
      <rPr>
        <b/>
        <sz val="11"/>
        <color theme="1"/>
        <rFont val="Calibri"/>
        <family val="2"/>
        <scheme val="minor"/>
      </rPr>
      <t xml:space="preserve">Actualizado:  </t>
    </r>
    <r>
      <rPr>
        <sz val="11"/>
        <color theme="1"/>
        <rFont val="Calibri"/>
        <family val="2"/>
        <scheme val="minor"/>
      </rPr>
      <t>31 de marzo de 2026</t>
    </r>
  </si>
  <si>
    <t>FONDOS PUBLICOS MARZO 2026</t>
  </si>
  <si>
    <t>INGRESOS  AL 31/03/2026</t>
  </si>
  <si>
    <t>INGRESOS  AL 28/02/2026</t>
  </si>
  <si>
    <t>Nota: Se describen los ingresos  reportados por el banco del sistema G&amp;T Continental al 31 de marzo  de 2026, en la cuenta de depósitos monetarios arriba indicadas.</t>
  </si>
  <si>
    <r>
      <rPr>
        <b/>
        <sz val="11"/>
        <color theme="1"/>
        <rFont val="Calibri"/>
        <family val="2"/>
        <scheme val="minor"/>
      </rPr>
      <t xml:space="preserve">Actualizado:  </t>
    </r>
    <r>
      <rPr>
        <sz val="11"/>
        <color theme="1"/>
        <rFont val="Calibri"/>
        <family val="2"/>
        <scheme val="minor"/>
      </rPr>
      <t>30 de abril  de 2026</t>
    </r>
  </si>
  <si>
    <t>FONDOS PUBLICOS ABRIL 2026</t>
  </si>
  <si>
    <t>Nota: Se describen los ingresos  reportados por el banco del sistema G&amp;T Continental al 30 de abril  de 2026, en la cuenta de depósitos monetarios arriba indicadas.</t>
  </si>
  <si>
    <r>
      <rPr>
        <b/>
        <sz val="11"/>
        <color theme="1"/>
        <rFont val="Calibri"/>
        <family val="2"/>
        <scheme val="minor"/>
      </rPr>
      <t xml:space="preserve">Actualizado:  31 de mayo </t>
    </r>
    <r>
      <rPr>
        <sz val="11"/>
        <color theme="1"/>
        <rFont val="Calibri"/>
        <family val="2"/>
        <scheme val="minor"/>
      </rPr>
      <t>de 2026</t>
    </r>
  </si>
  <si>
    <t>FONDOS PUBLICOS MAYO 2026</t>
  </si>
  <si>
    <t>INGRESOS  AL 31/05/2026</t>
  </si>
  <si>
    <t>Nota: Se describen los ingresos  reportados por el banco del sistema G&amp;T Continental al 31 de mayo  de 2026, en la cuenta de depósitos monetarios arriba indicadas.</t>
  </si>
  <si>
    <r>
      <rPr>
        <b/>
        <sz val="11"/>
        <color theme="1"/>
        <rFont val="Calibri"/>
        <family val="2"/>
        <scheme val="minor"/>
      </rPr>
      <t xml:space="preserve">Actualizado:  </t>
    </r>
    <r>
      <rPr>
        <sz val="11"/>
        <color theme="1"/>
        <rFont val="Calibri"/>
        <family val="2"/>
        <scheme val="minor"/>
      </rPr>
      <t>30 de junio de 2026</t>
    </r>
  </si>
  <si>
    <t>FONDOS PUBLICOS JUNIO 2026</t>
  </si>
  <si>
    <t>INGRESOS  AL 30/06/2026</t>
  </si>
  <si>
    <t>Nota: Se describen los ingresos  reportados por el banco del sistema G&amp;T Continental al 30 de junio de 2026, en la cuenta de depósitos monetarios arriba indicadas.</t>
  </si>
  <si>
    <r>
      <rPr>
        <b/>
        <sz val="11"/>
        <color theme="1"/>
        <rFont val="Calibri"/>
        <family val="2"/>
        <scheme val="minor"/>
      </rPr>
      <t xml:space="preserve">Actualizado:  </t>
    </r>
    <r>
      <rPr>
        <sz val="11"/>
        <color theme="1"/>
        <rFont val="Calibri"/>
        <family val="2"/>
        <scheme val="minor"/>
      </rPr>
      <t>31 de julio de 2026</t>
    </r>
  </si>
  <si>
    <t>FONDOS PUBLICOS JULIO 2026</t>
  </si>
  <si>
    <t>INGRESOS  AL 31/07/2026</t>
  </si>
  <si>
    <t>Nota: Se describen los ingresos  reportados por el banco del sistema G&amp;T Continental al 31 de julio de 2026, en la cuenta de depósitos monetarios arriba indicadas.</t>
  </si>
  <si>
    <r>
      <rPr>
        <b/>
        <sz val="11"/>
        <color theme="1"/>
        <rFont val="Calibri"/>
        <family val="2"/>
        <scheme val="minor"/>
      </rPr>
      <t xml:space="preserve">Actualizado:  </t>
    </r>
    <r>
      <rPr>
        <sz val="11"/>
        <color theme="1"/>
        <rFont val="Calibri"/>
        <family val="2"/>
        <scheme val="minor"/>
      </rPr>
      <t>31 de agosto de 2026</t>
    </r>
  </si>
  <si>
    <t>FONDOS PUBLICOS AGOSTO 2026</t>
  </si>
  <si>
    <t>INGRESOS  AL 31/08/2026</t>
  </si>
  <si>
    <t>Nota: Se describen los ingresos  reportados por el banco del sistema G&amp;T Continental al 31 de agosto de 2026, en la cuenta de depósitos monetarios arriba indicadas.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</si>
</sst>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_-&quot;Q&quot;* #,##0.00_-;\-&quot;Q&quot;* #,##0.00_-;_-&quot;Q&quot;* &quot;-&quot;??_-;_-@_-"/>
    <numFmt numFmtId="165" formatCode="_(&quot;Q&quot;* #,##0.00_);_(&quot;Q&quot;* \(#,##0.00\);_(&quot;Q&quot;* &quot;-&quot;??_);_(@_)"/>
    <numFmt numFmtId="166" formatCode="_-* #,##0.00\ &quot;Pts&quot;_-;\-* #,##0.00\ &quot;Pts&quot;_-;_-* &quot;-&quot;??\ &quot;Pts&quot;_-;_-@_-"/>
    <numFmt numFmtId="167" formatCode="_-* #,##0.00\ [$€]_-;\-* #,##0.00\ [$€]_-;_-* &quot;-&quot;??\ [$€]_-;_-@_-"/>
    <numFmt numFmtId="168" formatCode="&quot;Q&quot;#,##0.00"/>
  </numFmts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color theme="1"/>
      <name val="Arial"/>
      <family val="2"/>
    </font>
    <font>
      <sz val="9"/>
      <color theme="1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2"/>
      <name val="Arial"/>
      <family val="2"/>
    </font>
    <font>
      <b/>
      <sz val="18"/>
      <color theme="1"/>
      <name val="Calibri"/>
      <family val="2"/>
      <scheme val="minor"/>
    </font>
    <font>
      <sz val="12"/>
      <name val="Arial"/>
      <family val="2"/>
    </font>
    <font>
      <b/>
      <sz val="9"/>
      <color indexed="8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indexed="8"/>
      <name val="Calibri"/>
      <family val="2"/>
      <scheme val="minor"/>
    </font>
    <font>
      <b/>
      <sz val="12"/>
      <color indexed="8"/>
      <name val="Calibri"/>
      <family val="2"/>
      <scheme val="minor"/>
    </font>
    <font>
      <sz val="12"/>
      <color theme="1"/>
      <name val="Arial"/>
      <family val="2"/>
    </font>
    <font>
      <b/>
      <sz val="11"/>
      <color theme="1"/>
      <name val="Arial"/>
      <family val="2"/>
    </font>
    <font>
      <b/>
      <sz val="20"/>
      <name val="Arial"/>
      <family val="2"/>
    </font>
    <font>
      <b/>
      <sz val="11"/>
      <name val="Calibri"/>
      <family val="2"/>
      <scheme val="minor"/>
    </font>
    <font>
      <b/>
      <sz val="9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8">
    <xf numFmtId="0" fontId="0" fillId="0" borderId="0"/>
    <xf numFmtId="165" fontId="1" fillId="0" borderId="0" applyFont="0" applyFill="0" applyBorder="0" applyAlignment="0" applyProtection="0"/>
    <xf numFmtId="0" fontId="5" fillId="0" borderId="0"/>
    <xf numFmtId="167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0" fontId="6" fillId="0" borderId="0"/>
    <xf numFmtId="164" fontId="1" fillId="0" borderId="0" applyFont="0" applyFill="0" applyBorder="0" applyAlignment="0" applyProtection="0"/>
    <xf numFmtId="0" fontId="5" fillId="0" borderId="0"/>
  </cellStyleXfs>
  <cellXfs count="67">
    <xf numFmtId="0" fontId="0" fillId="0" borderId="0" xfId="0"/>
    <xf numFmtId="0" fontId="4" fillId="0" borderId="1" xfId="0" applyFont="1" applyBorder="1"/>
    <xf numFmtId="0" fontId="3" fillId="0" borderId="3" xfId="0" applyFont="1" applyBorder="1" applyAlignment="1">
      <alignment horizontal="center"/>
    </xf>
    <xf numFmtId="4" fontId="3" fillId="0" borderId="3" xfId="0" applyNumberFormat="1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3" fillId="0" borderId="14" xfId="0" applyFont="1" applyBorder="1" applyAlignment="1">
      <alignment horizontal="center"/>
    </xf>
    <xf numFmtId="165" fontId="0" fillId="0" borderId="7" xfId="1" applyFont="1" applyBorder="1"/>
    <xf numFmtId="165" fontId="3" fillId="0" borderId="7" xfId="1" applyFont="1" applyFill="1" applyBorder="1" applyAlignment="1">
      <alignment horizontal="center"/>
    </xf>
    <xf numFmtId="165" fontId="0" fillId="0" borderId="5" xfId="1" applyFont="1" applyBorder="1"/>
    <xf numFmtId="4" fontId="4" fillId="0" borderId="1" xfId="0" applyNumberFormat="1" applyFont="1" applyBorder="1"/>
    <xf numFmtId="4" fontId="3" fillId="0" borderId="1" xfId="0" applyNumberFormat="1" applyFont="1" applyBorder="1" applyAlignment="1">
      <alignment horizontal="center"/>
    </xf>
    <xf numFmtId="0" fontId="7" fillId="2" borderId="0" xfId="0" applyFont="1" applyFill="1"/>
    <xf numFmtId="164" fontId="7" fillId="2" borderId="0" xfId="0" applyNumberFormat="1" applyFont="1" applyFill="1"/>
    <xf numFmtId="0" fontId="8" fillId="0" borderId="0" xfId="0" applyFont="1"/>
    <xf numFmtId="0" fontId="7" fillId="0" borderId="0" xfId="0" applyFont="1"/>
    <xf numFmtId="164" fontId="7" fillId="0" borderId="0" xfId="0" applyNumberFormat="1" applyFont="1"/>
    <xf numFmtId="0" fontId="10" fillId="0" borderId="0" xfId="0" applyFont="1"/>
    <xf numFmtId="0" fontId="10" fillId="0" borderId="0" xfId="0" applyFont="1" applyAlignment="1">
      <alignment horizontal="center"/>
    </xf>
    <xf numFmtId="0" fontId="11" fillId="0" borderId="2" xfId="0" applyFont="1" applyBorder="1" applyAlignment="1">
      <alignment horizontal="center" vertical="center"/>
    </xf>
    <xf numFmtId="0" fontId="11" fillId="0" borderId="3" xfId="0" applyFont="1" applyBorder="1" applyAlignment="1">
      <alignment horizontal="left" vertical="center"/>
    </xf>
    <xf numFmtId="0" fontId="11" fillId="0" borderId="6" xfId="0" applyFont="1" applyBorder="1" applyAlignment="1">
      <alignment horizontal="center" vertical="center"/>
    </xf>
    <xf numFmtId="0" fontId="11" fillId="0" borderId="1" xfId="0" applyFont="1" applyBorder="1" applyAlignment="1">
      <alignment vertical="center"/>
    </xf>
    <xf numFmtId="4" fontId="4" fillId="0" borderId="18" xfId="0" applyNumberFormat="1" applyFont="1" applyBorder="1"/>
    <xf numFmtId="0" fontId="0" fillId="0" borderId="14" xfId="0" applyBorder="1" applyAlignment="1">
      <alignment vertical="top"/>
    </xf>
    <xf numFmtId="0" fontId="12" fillId="0" borderId="19" xfId="0" applyFont="1" applyBorder="1" applyAlignment="1">
      <alignment vertical="top" wrapText="1" readingOrder="1"/>
    </xf>
    <xf numFmtId="0" fontId="12" fillId="0" borderId="19" xfId="0" applyFont="1" applyBorder="1" applyAlignment="1">
      <alignment horizontal="left" vertical="top" wrapText="1"/>
    </xf>
    <xf numFmtId="0" fontId="0" fillId="0" borderId="19" xfId="0" applyBorder="1" applyAlignment="1">
      <alignment vertical="top"/>
    </xf>
    <xf numFmtId="0" fontId="12" fillId="0" borderId="20" xfId="0" applyFont="1" applyBorder="1" applyAlignment="1">
      <alignment vertical="top" wrapText="1" readingOrder="1"/>
    </xf>
    <xf numFmtId="0" fontId="13" fillId="0" borderId="1" xfId="0" applyFont="1" applyBorder="1" applyAlignment="1">
      <alignment horizontal="center" vertical="center"/>
    </xf>
    <xf numFmtId="0" fontId="14" fillId="0" borderId="1" xfId="0" applyFont="1" applyBorder="1" applyAlignment="1">
      <alignment horizontal="left" vertical="center" wrapText="1"/>
    </xf>
    <xf numFmtId="0" fontId="14" fillId="0" borderId="1" xfId="0" applyFont="1" applyBorder="1" applyAlignment="1">
      <alignment vertical="center" wrapText="1"/>
    </xf>
    <xf numFmtId="4" fontId="14" fillId="0" borderId="1" xfId="0" applyNumberFormat="1" applyFont="1" applyBorder="1" applyAlignment="1">
      <alignment vertical="center" wrapText="1"/>
    </xf>
    <xf numFmtId="168" fontId="15" fillId="0" borderId="1" xfId="0" applyNumberFormat="1" applyFont="1" applyBorder="1" applyAlignment="1">
      <alignment vertical="center"/>
    </xf>
    <xf numFmtId="0" fontId="4" fillId="0" borderId="18" xfId="0" applyFont="1" applyBorder="1"/>
    <xf numFmtId="165" fontId="16" fillId="0" borderId="7" xfId="1" applyFont="1" applyFill="1" applyBorder="1" applyAlignment="1">
      <alignment vertical="center"/>
    </xf>
    <xf numFmtId="165" fontId="16" fillId="0" borderId="7" xfId="1" applyFont="1" applyBorder="1" applyAlignment="1">
      <alignment vertical="center"/>
    </xf>
    <xf numFmtId="0" fontId="0" fillId="0" borderId="0" xfId="0" applyAlignment="1">
      <alignment horizontal="center" vertical="center"/>
    </xf>
    <xf numFmtId="4" fontId="4" fillId="0" borderId="26" xfId="0" applyNumberFormat="1" applyFont="1" applyBorder="1"/>
    <xf numFmtId="165" fontId="16" fillId="0" borderId="4" xfId="1" quotePrefix="1" applyFont="1" applyBorder="1" applyAlignment="1">
      <alignment horizontal="center" vertical="center"/>
    </xf>
    <xf numFmtId="165" fontId="9" fillId="3" borderId="16" xfId="0" applyNumberFormat="1" applyFont="1" applyFill="1" applyBorder="1"/>
    <xf numFmtId="0" fontId="19" fillId="3" borderId="1" xfId="0" applyFont="1" applyFill="1" applyBorder="1" applyAlignment="1">
      <alignment horizontal="center" vertical="center"/>
    </xf>
    <xf numFmtId="0" fontId="20" fillId="3" borderId="1" xfId="0" applyFont="1" applyFill="1" applyBorder="1" applyAlignment="1">
      <alignment horizontal="center" vertical="center" wrapText="1"/>
    </xf>
    <xf numFmtId="0" fontId="20" fillId="3" borderId="1" xfId="0" applyFont="1" applyFill="1" applyBorder="1" applyAlignment="1">
      <alignment horizontal="center" wrapText="1"/>
    </xf>
    <xf numFmtId="0" fontId="12" fillId="3" borderId="1" xfId="0" applyFont="1" applyFill="1" applyBorder="1" applyAlignment="1">
      <alignment vertical="top" wrapText="1" readingOrder="1"/>
    </xf>
    <xf numFmtId="0" fontId="0" fillId="0" borderId="0" xfId="0" applyAlignment="1">
      <alignment horizontal="left" vertical="top" wrapText="1"/>
    </xf>
    <xf numFmtId="0" fontId="0" fillId="0" borderId="0" xfId="0" applyAlignment="1">
      <alignment horizontal="center"/>
    </xf>
    <xf numFmtId="0" fontId="18" fillId="3" borderId="8" xfId="0" applyFont="1" applyFill="1" applyBorder="1" applyAlignment="1">
      <alignment horizontal="center" vertical="center" wrapText="1"/>
    </xf>
    <xf numFmtId="0" fontId="18" fillId="3" borderId="9" xfId="0" applyFont="1" applyFill="1" applyBorder="1" applyAlignment="1">
      <alignment horizontal="center" vertical="center" wrapText="1"/>
    </xf>
    <xf numFmtId="0" fontId="18" fillId="3" borderId="10" xfId="0" applyFont="1" applyFill="1" applyBorder="1" applyAlignment="1">
      <alignment horizontal="center" vertical="center" wrapText="1"/>
    </xf>
    <xf numFmtId="0" fontId="18" fillId="3" borderId="11" xfId="0" applyFont="1" applyFill="1" applyBorder="1" applyAlignment="1">
      <alignment horizontal="center" vertical="center" wrapText="1"/>
    </xf>
    <xf numFmtId="0" fontId="18" fillId="3" borderId="12" xfId="0" applyFont="1" applyFill="1" applyBorder="1" applyAlignment="1">
      <alignment horizontal="center" vertical="center" wrapText="1"/>
    </xf>
    <xf numFmtId="0" fontId="18" fillId="3" borderId="13" xfId="0" applyFont="1" applyFill="1" applyBorder="1" applyAlignment="1">
      <alignment horizontal="center" vertical="center" wrapText="1"/>
    </xf>
    <xf numFmtId="0" fontId="0" fillId="0" borderId="17" xfId="0" applyBorder="1" applyAlignment="1">
      <alignment horizontal="center"/>
    </xf>
    <xf numFmtId="0" fontId="9" fillId="3" borderId="15" xfId="0" applyFont="1" applyFill="1" applyBorder="1" applyAlignment="1">
      <alignment horizontal="right"/>
    </xf>
    <xf numFmtId="0" fontId="9" fillId="3" borderId="16" xfId="0" applyFont="1" applyFill="1" applyBorder="1" applyAlignment="1">
      <alignment horizontal="right"/>
    </xf>
    <xf numFmtId="0" fontId="2" fillId="0" borderId="0" xfId="0" applyFont="1" applyAlignment="1">
      <alignment horizontal="center"/>
    </xf>
    <xf numFmtId="0" fontId="19" fillId="3" borderId="8" xfId="0" applyFont="1" applyFill="1" applyBorder="1" applyAlignment="1">
      <alignment horizontal="center" vertical="center" wrapText="1"/>
    </xf>
    <xf numFmtId="0" fontId="19" fillId="3" borderId="9" xfId="0" applyFont="1" applyFill="1" applyBorder="1" applyAlignment="1">
      <alignment horizontal="center" vertical="center" wrapText="1"/>
    </xf>
    <xf numFmtId="0" fontId="19" fillId="3" borderId="10" xfId="0" applyFont="1" applyFill="1" applyBorder="1" applyAlignment="1">
      <alignment horizontal="center" vertical="center" wrapText="1"/>
    </xf>
    <xf numFmtId="0" fontId="19" fillId="3" borderId="11" xfId="0" applyFont="1" applyFill="1" applyBorder="1" applyAlignment="1">
      <alignment horizontal="center" vertical="center" wrapText="1"/>
    </xf>
    <xf numFmtId="0" fontId="19" fillId="3" borderId="12" xfId="0" applyFont="1" applyFill="1" applyBorder="1" applyAlignment="1">
      <alignment horizontal="center" vertical="center" wrapText="1"/>
    </xf>
    <xf numFmtId="0" fontId="19" fillId="3" borderId="13" xfId="0" applyFont="1" applyFill="1" applyBorder="1" applyAlignment="1">
      <alignment horizontal="center" vertical="center" wrapText="1"/>
    </xf>
    <xf numFmtId="0" fontId="17" fillId="0" borderId="21" xfId="0" applyFont="1" applyBorder="1" applyAlignment="1">
      <alignment horizontal="center" vertical="center" wrapText="1"/>
    </xf>
    <xf numFmtId="0" fontId="17" fillId="0" borderId="22" xfId="0" applyFont="1" applyBorder="1" applyAlignment="1">
      <alignment horizontal="center" vertical="center" wrapText="1"/>
    </xf>
    <xf numFmtId="0" fontId="17" fillId="0" borderId="23" xfId="0" applyFont="1" applyBorder="1" applyAlignment="1">
      <alignment horizontal="center" vertical="center" wrapText="1"/>
    </xf>
    <xf numFmtId="0" fontId="17" fillId="0" borderId="24" xfId="0" applyFont="1" applyBorder="1" applyAlignment="1">
      <alignment horizontal="center" vertical="center" wrapText="1"/>
    </xf>
    <xf numFmtId="0" fontId="17" fillId="0" borderId="25" xfId="0" applyFont="1" applyBorder="1" applyAlignment="1">
      <alignment horizontal="center" vertical="center" wrapText="1"/>
    </xf>
  </cellXfs>
  <cellStyles count="8">
    <cellStyle name="Euro" xfId="3" xr:uid="{00000000-0005-0000-0000-000000000000}"/>
    <cellStyle name="Moneda" xfId="1" builtinId="4"/>
    <cellStyle name="Moneda 2" xfId="4" xr:uid="{00000000-0005-0000-0000-000002000000}"/>
    <cellStyle name="Moneda 3" xfId="6" xr:uid="{00000000-0005-0000-0000-000003000000}"/>
    <cellStyle name="Normal" xfId="0" builtinId="0"/>
    <cellStyle name="Normal 2" xfId="2" xr:uid="{00000000-0005-0000-0000-000005000000}"/>
    <cellStyle name="Normal 2 2" xfId="5" xr:uid="{00000000-0005-0000-0000-000006000000}"/>
    <cellStyle name="Normal 2 2 2" xfId="7" xr:uid="{00000000-0005-0000-0000-000007000000}"/>
  </cellStyles>
  <dxfs count="0"/>
  <tableStyles count="0" defaultTableStyle="TableStyleMedium2" defaultPivotStyle="PivotStyleLight16"/>
  <colors>
    <mruColors>
      <color rgb="FFFFCCFF"/>
      <color rgb="FFFFE5FF"/>
      <color rgb="FFF8A2EE"/>
      <color rgb="FFA797C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152400</xdr:colOff>
      <xdr:row>0</xdr:row>
      <xdr:rowOff>171450</xdr:rowOff>
    </xdr:from>
    <xdr:to>
      <xdr:col>2</xdr:col>
      <xdr:colOff>923925</xdr:colOff>
      <xdr:row>9</xdr:row>
      <xdr:rowOff>9525</xdr:rowOff>
    </xdr:to>
    <xdr:pic>
      <xdr:nvPicPr>
        <xdr:cNvPr id="2" name="Imagen 1" descr="Logotipo&#10;&#10;Descripción generada automáticamente">
          <a:extLst>
            <a:ext uri="{FF2B5EF4-FFF2-40B4-BE49-F238E27FC236}">
              <a16:creationId xmlns:a16="http://schemas.microsoft.com/office/drawing/2014/main" id="{732CBAB0-8AB9-4A16-A397-9B53B7FFB16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14400" y="171450"/>
          <a:ext cx="1552575" cy="155257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314325</xdr:colOff>
      <xdr:row>0</xdr:row>
      <xdr:rowOff>180975</xdr:rowOff>
    </xdr:from>
    <xdr:to>
      <xdr:col>1</xdr:col>
      <xdr:colOff>1104900</xdr:colOff>
      <xdr:row>9</xdr:row>
      <xdr:rowOff>19050</xdr:rowOff>
    </xdr:to>
    <xdr:pic>
      <xdr:nvPicPr>
        <xdr:cNvPr id="2" name="Imagen 1" descr="Logotipo&#10;&#10;Descripción generada automáticamente">
          <a:extLst>
            <a:ext uri="{FF2B5EF4-FFF2-40B4-BE49-F238E27FC236}">
              <a16:creationId xmlns:a16="http://schemas.microsoft.com/office/drawing/2014/main" id="{F05CFC1F-8358-4E73-8618-78F17CDBA07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14325" y="180975"/>
          <a:ext cx="1552575" cy="155257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314325</xdr:colOff>
      <xdr:row>0</xdr:row>
      <xdr:rowOff>180975</xdr:rowOff>
    </xdr:from>
    <xdr:to>
      <xdr:col>1</xdr:col>
      <xdr:colOff>1104900</xdr:colOff>
      <xdr:row>9</xdr:row>
      <xdr:rowOff>19050</xdr:rowOff>
    </xdr:to>
    <xdr:pic>
      <xdr:nvPicPr>
        <xdr:cNvPr id="2" name="Imagen 1" descr="Logotipo&#10;&#10;Descripción generada automáticamente">
          <a:extLst>
            <a:ext uri="{FF2B5EF4-FFF2-40B4-BE49-F238E27FC236}">
              <a16:creationId xmlns:a16="http://schemas.microsoft.com/office/drawing/2014/main" id="{52D65BB1-0B29-4F7F-87EF-4018FBDBEB3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14325" y="180975"/>
          <a:ext cx="1552575" cy="1552575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314325</xdr:colOff>
      <xdr:row>0</xdr:row>
      <xdr:rowOff>180975</xdr:rowOff>
    </xdr:from>
    <xdr:to>
      <xdr:col>1</xdr:col>
      <xdr:colOff>1104900</xdr:colOff>
      <xdr:row>9</xdr:row>
      <xdr:rowOff>19050</xdr:rowOff>
    </xdr:to>
    <xdr:pic>
      <xdr:nvPicPr>
        <xdr:cNvPr id="2" name="Imagen 1" descr="Logotipo&#10;&#10;Descripción generada automáticamente">
          <a:extLst>
            <a:ext uri="{FF2B5EF4-FFF2-40B4-BE49-F238E27FC236}">
              <a16:creationId xmlns:a16="http://schemas.microsoft.com/office/drawing/2014/main" id="{AEB236EC-4C28-4913-9D8E-65B39B3659B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14325" y="180975"/>
          <a:ext cx="1552575" cy="1552575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314325</xdr:colOff>
      <xdr:row>0</xdr:row>
      <xdr:rowOff>180975</xdr:rowOff>
    </xdr:from>
    <xdr:to>
      <xdr:col>1</xdr:col>
      <xdr:colOff>1263650</xdr:colOff>
      <xdr:row>9</xdr:row>
      <xdr:rowOff>19050</xdr:rowOff>
    </xdr:to>
    <xdr:pic>
      <xdr:nvPicPr>
        <xdr:cNvPr id="2" name="Imagen 1" descr="Logotipo&#10;&#10;Descripción generada automáticamente">
          <a:extLst>
            <a:ext uri="{FF2B5EF4-FFF2-40B4-BE49-F238E27FC236}">
              <a16:creationId xmlns:a16="http://schemas.microsoft.com/office/drawing/2014/main" id="{BA95DE4E-9376-4D25-B918-ACDBEB09309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14325" y="180975"/>
          <a:ext cx="1552575" cy="1552575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314325</xdr:colOff>
      <xdr:row>0</xdr:row>
      <xdr:rowOff>180975</xdr:rowOff>
    </xdr:from>
    <xdr:to>
      <xdr:col>1</xdr:col>
      <xdr:colOff>946150</xdr:colOff>
      <xdr:row>9</xdr:row>
      <xdr:rowOff>19050</xdr:rowOff>
    </xdr:to>
    <xdr:pic>
      <xdr:nvPicPr>
        <xdr:cNvPr id="2" name="Imagen 1" descr="Logotipo&#10;&#10;Descripción generada automáticamente">
          <a:extLst>
            <a:ext uri="{FF2B5EF4-FFF2-40B4-BE49-F238E27FC236}">
              <a16:creationId xmlns:a16="http://schemas.microsoft.com/office/drawing/2014/main" id="{A850A090-8981-485A-BC23-139E5A65A97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14325" y="180975"/>
          <a:ext cx="1552575" cy="1552575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314325</xdr:colOff>
      <xdr:row>0</xdr:row>
      <xdr:rowOff>180975</xdr:rowOff>
    </xdr:from>
    <xdr:to>
      <xdr:col>1</xdr:col>
      <xdr:colOff>1104900</xdr:colOff>
      <xdr:row>9</xdr:row>
      <xdr:rowOff>19050</xdr:rowOff>
    </xdr:to>
    <xdr:pic>
      <xdr:nvPicPr>
        <xdr:cNvPr id="2" name="Imagen 1" descr="Logotipo&#10;&#10;Descripción generada automáticamente">
          <a:extLst>
            <a:ext uri="{FF2B5EF4-FFF2-40B4-BE49-F238E27FC236}">
              <a16:creationId xmlns:a16="http://schemas.microsoft.com/office/drawing/2014/main" id="{C5E46C1E-960C-43EA-804E-6C0236F33F3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14325" y="180975"/>
          <a:ext cx="1552575" cy="1552575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314325</xdr:colOff>
      <xdr:row>0</xdr:row>
      <xdr:rowOff>180975</xdr:rowOff>
    </xdr:from>
    <xdr:to>
      <xdr:col>1</xdr:col>
      <xdr:colOff>1552575</xdr:colOff>
      <xdr:row>9</xdr:row>
      <xdr:rowOff>19050</xdr:rowOff>
    </xdr:to>
    <xdr:pic>
      <xdr:nvPicPr>
        <xdr:cNvPr id="2" name="Imagen 1" descr="Logotipo&#10;&#10;Descripción generada automáticamente">
          <a:extLst>
            <a:ext uri="{FF2B5EF4-FFF2-40B4-BE49-F238E27FC236}">
              <a16:creationId xmlns:a16="http://schemas.microsoft.com/office/drawing/2014/main" id="{53DFE156-52C3-4AD9-B227-D75F57B97D1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14325" y="180975"/>
          <a:ext cx="1552575" cy="1552575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314325</xdr:colOff>
      <xdr:row>0</xdr:row>
      <xdr:rowOff>180975</xdr:rowOff>
    </xdr:from>
    <xdr:to>
      <xdr:col>1</xdr:col>
      <xdr:colOff>1104900</xdr:colOff>
      <xdr:row>9</xdr:row>
      <xdr:rowOff>19050</xdr:rowOff>
    </xdr:to>
    <xdr:pic>
      <xdr:nvPicPr>
        <xdr:cNvPr id="2" name="Imagen 1" descr="Logotipo&#10;&#10;Descripción generada automáticamente">
          <a:extLst>
            <a:ext uri="{FF2B5EF4-FFF2-40B4-BE49-F238E27FC236}">
              <a16:creationId xmlns:a16="http://schemas.microsoft.com/office/drawing/2014/main" id="{46BA53A9-F13B-4727-B42A-20B9405EEB2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14325" y="180975"/>
          <a:ext cx="1552575" cy="15525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"/>
  <dimension ref="A1:L25"/>
  <sheetViews>
    <sheetView tabSelected="1" view="pageBreakPreview" zoomScale="60" zoomScaleNormal="100" workbookViewId="0">
      <selection activeCell="M14" sqref="M14"/>
    </sheetView>
  </sheetViews>
  <sheetFormatPr baseColWidth="10" defaultRowHeight="15" x14ac:dyDescent="0.25"/>
  <cols>
    <col min="2" max="2" width="11.7109375" bestFit="1" customWidth="1"/>
    <col min="3" max="3" width="75.140625" bestFit="1" customWidth="1"/>
    <col min="4" max="4" width="25.42578125" bestFit="1" customWidth="1"/>
    <col min="5" max="5" width="17.85546875" customWidth="1"/>
    <col min="6" max="6" width="13" bestFit="1" customWidth="1"/>
    <col min="7" max="7" width="14.5703125" bestFit="1" customWidth="1"/>
    <col min="8" max="8" width="16.42578125" customWidth="1"/>
    <col min="10" max="10" width="12" bestFit="1" customWidth="1"/>
  </cols>
  <sheetData>
    <row r="1" spans="1:12" x14ac:dyDescent="0.25">
      <c r="A1" s="45"/>
      <c r="F1" s="14"/>
      <c r="G1" s="12"/>
      <c r="H1" s="11"/>
      <c r="I1" s="14"/>
      <c r="J1" s="14"/>
      <c r="K1" s="14"/>
      <c r="L1" s="13"/>
    </row>
    <row r="2" spans="1:12" x14ac:dyDescent="0.25">
      <c r="A2" s="45"/>
      <c r="F2" s="14"/>
      <c r="G2" s="12"/>
      <c r="H2" s="11"/>
      <c r="I2" s="14"/>
      <c r="J2" s="14"/>
      <c r="K2" s="14"/>
      <c r="L2" s="13"/>
    </row>
    <row r="3" spans="1:12" x14ac:dyDescent="0.25">
      <c r="A3" s="45"/>
      <c r="C3" s="55" t="s">
        <v>27</v>
      </c>
      <c r="D3" s="55"/>
      <c r="E3" s="55"/>
      <c r="F3" s="14"/>
      <c r="G3" s="11"/>
      <c r="H3" s="12"/>
      <c r="I3" s="14"/>
      <c r="J3" s="15"/>
      <c r="K3" s="14"/>
      <c r="L3" s="13"/>
    </row>
    <row r="4" spans="1:12" x14ac:dyDescent="0.25">
      <c r="A4" s="45"/>
      <c r="C4" s="45" t="s">
        <v>28</v>
      </c>
      <c r="D4" s="45"/>
      <c r="E4" s="45"/>
      <c r="F4" s="14"/>
      <c r="G4" s="15"/>
      <c r="H4" s="14"/>
      <c r="I4" s="14"/>
      <c r="J4" s="14"/>
      <c r="K4" s="14"/>
      <c r="L4" s="13"/>
    </row>
    <row r="5" spans="1:12" x14ac:dyDescent="0.25">
      <c r="A5" s="45"/>
      <c r="C5" s="55" t="s">
        <v>14</v>
      </c>
      <c r="D5" s="55"/>
      <c r="E5" s="55"/>
      <c r="F5" s="14"/>
      <c r="G5" s="14"/>
      <c r="H5" s="14"/>
      <c r="I5" s="14"/>
      <c r="J5" s="14"/>
      <c r="K5" s="14"/>
      <c r="L5" s="13"/>
    </row>
    <row r="6" spans="1:12" x14ac:dyDescent="0.25">
      <c r="A6" s="45"/>
      <c r="C6" s="45" t="s">
        <v>31</v>
      </c>
      <c r="D6" s="45"/>
      <c r="E6" s="45"/>
      <c r="F6" s="14"/>
      <c r="G6" s="14"/>
      <c r="H6" s="14"/>
      <c r="I6" s="14"/>
      <c r="J6" s="14"/>
      <c r="K6" s="14"/>
      <c r="L6" s="13"/>
    </row>
    <row r="7" spans="1:12" x14ac:dyDescent="0.25">
      <c r="A7" s="45"/>
      <c r="C7" s="55" t="s">
        <v>15</v>
      </c>
      <c r="D7" s="55"/>
      <c r="E7" s="55"/>
      <c r="F7" s="13"/>
      <c r="G7" s="13"/>
      <c r="H7" s="13"/>
      <c r="I7" s="13"/>
      <c r="J7" s="13"/>
      <c r="K7" s="13"/>
      <c r="L7" s="13"/>
    </row>
    <row r="8" spans="1:12" x14ac:dyDescent="0.25">
      <c r="A8" s="45"/>
      <c r="F8" s="13"/>
      <c r="G8" s="13"/>
      <c r="H8" s="13"/>
      <c r="I8" s="13"/>
      <c r="J8" s="13"/>
      <c r="K8" s="13"/>
      <c r="L8" s="13"/>
    </row>
    <row r="9" spans="1:12" x14ac:dyDescent="0.25">
      <c r="A9" s="45"/>
      <c r="F9" s="13"/>
      <c r="G9" s="13"/>
      <c r="H9" s="13"/>
      <c r="I9" s="13"/>
      <c r="J9" s="13"/>
      <c r="K9" s="13"/>
      <c r="L9" s="13"/>
    </row>
    <row r="10" spans="1:12" ht="15.75" thickBot="1" x14ac:dyDescent="0.3">
      <c r="A10" s="45"/>
      <c r="F10" s="13"/>
      <c r="G10" s="13"/>
      <c r="H10" s="13"/>
      <c r="I10" s="13"/>
      <c r="J10" s="13"/>
      <c r="K10" s="13"/>
      <c r="L10" s="13"/>
    </row>
    <row r="11" spans="1:12" x14ac:dyDescent="0.25">
      <c r="A11" s="45"/>
      <c r="B11" s="46" t="s">
        <v>33</v>
      </c>
      <c r="C11" s="47"/>
      <c r="D11" s="48"/>
      <c r="E11" s="52"/>
      <c r="F11" s="13"/>
      <c r="G11" s="13"/>
      <c r="H11" s="13"/>
      <c r="I11" s="13"/>
      <c r="J11" s="13"/>
      <c r="K11" s="13"/>
      <c r="L11" s="13"/>
    </row>
    <row r="12" spans="1:12" ht="15.75" thickBot="1" x14ac:dyDescent="0.3">
      <c r="A12" s="45"/>
      <c r="B12" s="49"/>
      <c r="C12" s="50"/>
      <c r="D12" s="51"/>
      <c r="E12" s="52"/>
      <c r="F12" s="13"/>
      <c r="G12" s="13"/>
      <c r="H12" s="13"/>
      <c r="I12" s="13"/>
      <c r="J12" s="13"/>
      <c r="K12" s="13"/>
      <c r="L12" s="13"/>
    </row>
    <row r="13" spans="1:12" x14ac:dyDescent="0.25">
      <c r="A13" s="45"/>
      <c r="B13" s="18">
        <v>1</v>
      </c>
      <c r="C13" s="19" t="s">
        <v>12</v>
      </c>
      <c r="D13" s="38" t="s">
        <v>32</v>
      </c>
      <c r="E13" s="52"/>
      <c r="F13" s="13"/>
      <c r="G13" s="13"/>
      <c r="H13" s="13"/>
      <c r="I13" s="13"/>
      <c r="J13" s="13"/>
      <c r="K13" s="13"/>
      <c r="L13" s="13"/>
    </row>
    <row r="14" spans="1:12" x14ac:dyDescent="0.25">
      <c r="A14" s="45"/>
      <c r="B14" s="20">
        <v>2</v>
      </c>
      <c r="C14" s="21" t="s">
        <v>13</v>
      </c>
      <c r="D14" s="34">
        <v>976238.92</v>
      </c>
      <c r="E14" s="52"/>
      <c r="F14" s="13"/>
      <c r="G14" s="13"/>
      <c r="H14" s="13"/>
      <c r="I14" s="13"/>
      <c r="J14" s="13"/>
      <c r="K14" s="13"/>
      <c r="L14" s="13"/>
    </row>
    <row r="15" spans="1:12" ht="15.75" thickBot="1" x14ac:dyDescent="0.3">
      <c r="A15" s="45"/>
      <c r="B15" s="20">
        <v>3</v>
      </c>
      <c r="C15" s="21" t="s">
        <v>30</v>
      </c>
      <c r="D15" s="35">
        <v>12976336.9</v>
      </c>
      <c r="E15" s="52"/>
      <c r="F15" s="13"/>
      <c r="G15" s="13"/>
      <c r="H15" s="13"/>
      <c r="I15" s="13"/>
      <c r="J15" s="13"/>
      <c r="K15" s="13"/>
      <c r="L15" s="13"/>
    </row>
    <row r="16" spans="1:12" ht="16.5" thickBot="1" x14ac:dyDescent="0.3">
      <c r="A16" s="45"/>
      <c r="B16" s="53" t="s">
        <v>11</v>
      </c>
      <c r="C16" s="54"/>
      <c r="D16" s="39">
        <f>SUM(D13:D15)</f>
        <v>13952575.82</v>
      </c>
      <c r="E16" s="52"/>
      <c r="F16" s="13"/>
      <c r="G16" s="13"/>
      <c r="H16" s="13"/>
      <c r="I16" s="13"/>
      <c r="J16" s="13"/>
      <c r="K16" s="13"/>
      <c r="L16" s="13"/>
    </row>
    <row r="17" spans="2:5" x14ac:dyDescent="0.25">
      <c r="B17" s="13"/>
      <c r="C17" s="13"/>
      <c r="D17" s="13"/>
      <c r="E17" s="13"/>
    </row>
    <row r="18" spans="2:5" x14ac:dyDescent="0.25">
      <c r="B18" s="44"/>
      <c r="C18" s="44"/>
      <c r="D18" s="44"/>
      <c r="E18" s="13"/>
    </row>
    <row r="19" spans="2:5" x14ac:dyDescent="0.25">
      <c r="B19" s="44"/>
      <c r="C19" s="44"/>
      <c r="D19" s="44"/>
      <c r="E19" s="13"/>
    </row>
    <row r="20" spans="2:5" ht="23.25" x14ac:dyDescent="0.35">
      <c r="B20" s="16" t="s">
        <v>15</v>
      </c>
      <c r="C20" s="17"/>
      <c r="D20" s="17"/>
      <c r="E20" s="13"/>
    </row>
    <row r="21" spans="2:5" x14ac:dyDescent="0.25">
      <c r="B21" s="13"/>
      <c r="C21" s="13"/>
      <c r="D21" s="13"/>
      <c r="E21" s="13"/>
    </row>
    <row r="22" spans="2:5" x14ac:dyDescent="0.25">
      <c r="B22" s="13"/>
      <c r="C22" s="13"/>
      <c r="D22" s="13"/>
      <c r="E22" s="13"/>
    </row>
    <row r="23" spans="2:5" x14ac:dyDescent="0.25">
      <c r="B23" s="13"/>
      <c r="C23" s="13"/>
      <c r="D23" s="13"/>
      <c r="E23" s="13"/>
    </row>
    <row r="24" spans="2:5" x14ac:dyDescent="0.25">
      <c r="B24" s="13"/>
      <c r="C24" s="13"/>
      <c r="D24" s="13"/>
      <c r="E24" s="13"/>
    </row>
    <row r="25" spans="2:5" x14ac:dyDescent="0.25">
      <c r="B25" s="13"/>
      <c r="C25" s="13"/>
      <c r="D25" s="13"/>
      <c r="E25" s="13"/>
    </row>
  </sheetData>
  <mergeCells count="10">
    <mergeCell ref="B18:D19"/>
    <mergeCell ref="A1:A16"/>
    <mergeCell ref="B11:D12"/>
    <mergeCell ref="E11:E16"/>
    <mergeCell ref="B16:C16"/>
    <mergeCell ref="C3:E3"/>
    <mergeCell ref="C4:E4"/>
    <mergeCell ref="C5:E5"/>
    <mergeCell ref="C6:E6"/>
    <mergeCell ref="C7:E7"/>
  </mergeCells>
  <pageMargins left="0.70866141732283472" right="0.70866141732283472" top="0.74803149606299213" bottom="0.74803149606299213" header="0.31496062992125984" footer="0.31496062992125984"/>
  <pageSetup scale="85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26FD56-A4D7-4D79-8066-7F267FACE4D2}">
  <dimension ref="A4:K33"/>
  <sheetViews>
    <sheetView tabSelected="1" view="pageBreakPreview" zoomScale="60" zoomScaleNormal="100" workbookViewId="0">
      <selection activeCell="M14" sqref="M14"/>
    </sheetView>
  </sheetViews>
  <sheetFormatPr baseColWidth="10" defaultRowHeight="15" x14ac:dyDescent="0.25"/>
  <cols>
    <col min="2" max="2" width="21.85546875" customWidth="1"/>
    <col min="3" max="3" width="34.7109375" customWidth="1"/>
    <col min="4" max="4" width="19.28515625" customWidth="1"/>
    <col min="5" max="5" width="23.5703125" customWidth="1"/>
    <col min="6" max="6" width="20" customWidth="1"/>
  </cols>
  <sheetData>
    <row r="4" spans="2:11" x14ac:dyDescent="0.25">
      <c r="C4" s="55" t="s">
        <v>27</v>
      </c>
      <c r="D4" s="55"/>
      <c r="E4" s="55"/>
    </row>
    <row r="5" spans="2:11" x14ac:dyDescent="0.25">
      <c r="C5" s="45" t="s">
        <v>28</v>
      </c>
      <c r="D5" s="45"/>
      <c r="E5" s="45"/>
    </row>
    <row r="6" spans="2:11" x14ac:dyDescent="0.25">
      <c r="C6" s="55" t="s">
        <v>14</v>
      </c>
      <c r="D6" s="55"/>
      <c r="E6" s="55"/>
    </row>
    <row r="7" spans="2:11" x14ac:dyDescent="0.25">
      <c r="C7" s="45" t="s">
        <v>31</v>
      </c>
      <c r="D7" s="45"/>
      <c r="E7" s="45"/>
    </row>
    <row r="8" spans="2:11" x14ac:dyDescent="0.25">
      <c r="C8" s="55" t="s">
        <v>15</v>
      </c>
      <c r="D8" s="55"/>
      <c r="E8" s="55"/>
    </row>
    <row r="10" spans="2:11" ht="15.75" thickBot="1" x14ac:dyDescent="0.3"/>
    <row r="11" spans="2:11" x14ac:dyDescent="0.25">
      <c r="B11" s="56" t="s">
        <v>34</v>
      </c>
      <c r="C11" s="57"/>
      <c r="D11" s="57"/>
      <c r="E11" s="58"/>
    </row>
    <row r="12" spans="2:11" ht="15.75" thickBot="1" x14ac:dyDescent="0.3">
      <c r="B12" s="59"/>
      <c r="C12" s="60"/>
      <c r="D12" s="60"/>
      <c r="E12" s="61"/>
    </row>
    <row r="13" spans="2:11" x14ac:dyDescent="0.25">
      <c r="B13" s="62" t="s">
        <v>24</v>
      </c>
      <c r="C13" s="2" t="s">
        <v>0</v>
      </c>
      <c r="D13" s="3" t="s">
        <v>9</v>
      </c>
      <c r="E13" s="4" t="s">
        <v>10</v>
      </c>
    </row>
    <row r="14" spans="2:11" x14ac:dyDescent="0.25">
      <c r="B14" s="63"/>
      <c r="C14" s="1" t="s">
        <v>1</v>
      </c>
      <c r="D14" s="9">
        <v>0</v>
      </c>
      <c r="E14" s="6"/>
    </row>
    <row r="15" spans="2:11" x14ac:dyDescent="0.25">
      <c r="B15" s="63"/>
      <c r="C15" s="1" t="s">
        <v>2</v>
      </c>
      <c r="D15" s="9">
        <v>0</v>
      </c>
      <c r="E15" s="6"/>
    </row>
    <row r="16" spans="2:11" x14ac:dyDescent="0.25">
      <c r="B16" s="64"/>
      <c r="C16" s="1" t="s">
        <v>3</v>
      </c>
      <c r="D16" s="9">
        <f>5992.4+51074.58</f>
        <v>57066.98</v>
      </c>
      <c r="E16" s="6">
        <f>D16</f>
        <v>57066.98</v>
      </c>
      <c r="K16" t="s">
        <v>26</v>
      </c>
    </row>
    <row r="17" spans="1:6" ht="23.25" customHeight="1" x14ac:dyDescent="0.25">
      <c r="B17" s="65" t="s">
        <v>25</v>
      </c>
      <c r="C17" s="5" t="s">
        <v>4</v>
      </c>
      <c r="D17" s="10" t="s">
        <v>9</v>
      </c>
      <c r="E17" s="7"/>
    </row>
    <row r="18" spans="1:6" x14ac:dyDescent="0.25">
      <c r="B18" s="63"/>
      <c r="C18" s="1" t="s">
        <v>5</v>
      </c>
      <c r="D18" s="9">
        <v>0</v>
      </c>
      <c r="E18" s="6"/>
    </row>
    <row r="19" spans="1:6" x14ac:dyDescent="0.25">
      <c r="B19" s="63"/>
      <c r="C19" s="1" t="s">
        <v>6</v>
      </c>
      <c r="D19" s="37">
        <v>0</v>
      </c>
      <c r="E19" s="6"/>
    </row>
    <row r="20" spans="1:6" x14ac:dyDescent="0.25">
      <c r="B20" s="63"/>
      <c r="C20" s="1" t="s">
        <v>7</v>
      </c>
      <c r="D20" s="9">
        <v>0</v>
      </c>
      <c r="E20" s="6"/>
    </row>
    <row r="21" spans="1:6" ht="15.75" thickBot="1" x14ac:dyDescent="0.3">
      <c r="B21" s="66"/>
      <c r="C21" s="33" t="s">
        <v>8</v>
      </c>
      <c r="D21" s="22">
        <v>727626.64</v>
      </c>
      <c r="E21" s="8">
        <f>D21+D20</f>
        <v>727626.64</v>
      </c>
    </row>
    <row r="23" spans="1:6" ht="24.75" x14ac:dyDescent="0.25">
      <c r="A23" s="40" t="s">
        <v>16</v>
      </c>
      <c r="B23" s="41" t="s">
        <v>17</v>
      </c>
      <c r="C23" s="40" t="s">
        <v>18</v>
      </c>
      <c r="D23" s="42" t="s">
        <v>19</v>
      </c>
      <c r="E23" s="41" t="s">
        <v>20</v>
      </c>
      <c r="F23" s="41" t="s">
        <v>35</v>
      </c>
    </row>
    <row r="24" spans="1:6" x14ac:dyDescent="0.25">
      <c r="A24" s="23"/>
      <c r="B24" s="24"/>
      <c r="C24" s="43" t="s">
        <v>21</v>
      </c>
      <c r="D24" s="25"/>
      <c r="E24" s="26"/>
      <c r="F24" s="27"/>
    </row>
    <row r="25" spans="1:6" ht="31.5" x14ac:dyDescent="0.25">
      <c r="A25" s="28">
        <v>1</v>
      </c>
      <c r="B25" s="29" t="s">
        <v>22</v>
      </c>
      <c r="C25" s="30" t="s">
        <v>27</v>
      </c>
      <c r="D25" s="29" t="s">
        <v>23</v>
      </c>
      <c r="E25" s="31" t="s">
        <v>29</v>
      </c>
      <c r="F25" s="32">
        <f>SUM(E14:E21)</f>
        <v>784693.62</v>
      </c>
    </row>
    <row r="27" spans="1:6" x14ac:dyDescent="0.25">
      <c r="A27" s="44" t="s">
        <v>36</v>
      </c>
      <c r="B27" s="44"/>
      <c r="C27" s="44"/>
      <c r="D27" s="44"/>
      <c r="E27" s="44"/>
      <c r="F27" s="44"/>
    </row>
    <row r="28" spans="1:6" x14ac:dyDescent="0.25">
      <c r="A28" s="44"/>
      <c r="B28" s="44"/>
      <c r="C28" s="44"/>
      <c r="D28" s="44"/>
      <c r="E28" s="44"/>
      <c r="F28" s="44"/>
    </row>
    <row r="32" spans="1:6" x14ac:dyDescent="0.25">
      <c r="B32" s="45"/>
      <c r="C32" s="45"/>
      <c r="F32" s="36"/>
    </row>
    <row r="33" spans="2:6" x14ac:dyDescent="0.25">
      <c r="B33" s="45"/>
      <c r="C33" s="45"/>
      <c r="F33" s="36"/>
    </row>
  </sheetData>
  <mergeCells count="11">
    <mergeCell ref="B33:C33"/>
    <mergeCell ref="C4:E4"/>
    <mergeCell ref="C5:E5"/>
    <mergeCell ref="C6:E6"/>
    <mergeCell ref="C7:E7"/>
    <mergeCell ref="C8:E8"/>
    <mergeCell ref="B11:E12"/>
    <mergeCell ref="B13:B16"/>
    <mergeCell ref="B17:B21"/>
    <mergeCell ref="A27:F28"/>
    <mergeCell ref="B32:C32"/>
  </mergeCells>
  <pageMargins left="0.7" right="0.7" top="0.75" bottom="0.75" header="0.3" footer="0.3"/>
  <pageSetup paperSize="9" scale="92" orientation="landscape" horizontalDpi="360" verticalDpi="36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1F9E29-64AD-4C83-8F30-A172B8E11044}">
  <dimension ref="A4:K33"/>
  <sheetViews>
    <sheetView tabSelected="1" view="pageBreakPreview" zoomScale="60" zoomScaleNormal="100" workbookViewId="0">
      <selection activeCell="M14" sqref="M14"/>
    </sheetView>
  </sheetViews>
  <sheetFormatPr baseColWidth="10" defaultRowHeight="15" x14ac:dyDescent="0.25"/>
  <cols>
    <col min="2" max="2" width="21.85546875" customWidth="1"/>
    <col min="3" max="3" width="34.7109375" customWidth="1"/>
    <col min="4" max="4" width="19.28515625" customWidth="1"/>
    <col min="5" max="5" width="23.5703125" customWidth="1"/>
    <col min="6" max="6" width="20" customWidth="1"/>
  </cols>
  <sheetData>
    <row r="4" spans="2:11" x14ac:dyDescent="0.25">
      <c r="C4" s="55" t="s">
        <v>27</v>
      </c>
      <c r="D4" s="55"/>
      <c r="E4" s="55"/>
    </row>
    <row r="5" spans="2:11" x14ac:dyDescent="0.25">
      <c r="C5" s="45" t="s">
        <v>28</v>
      </c>
      <c r="D5" s="45"/>
      <c r="E5" s="45"/>
    </row>
    <row r="6" spans="2:11" x14ac:dyDescent="0.25">
      <c r="C6" s="55" t="s">
        <v>14</v>
      </c>
      <c r="D6" s="55"/>
      <c r="E6" s="55"/>
    </row>
    <row r="7" spans="2:11" x14ac:dyDescent="0.25">
      <c r="C7" s="45" t="s">
        <v>37</v>
      </c>
      <c r="D7" s="45"/>
      <c r="E7" s="45"/>
    </row>
    <row r="8" spans="2:11" x14ac:dyDescent="0.25">
      <c r="C8" s="55" t="s">
        <v>15</v>
      </c>
      <c r="D8" s="55"/>
      <c r="E8" s="55"/>
    </row>
    <row r="10" spans="2:11" ht="15.75" thickBot="1" x14ac:dyDescent="0.3"/>
    <row r="11" spans="2:11" x14ac:dyDescent="0.25">
      <c r="B11" s="56" t="s">
        <v>38</v>
      </c>
      <c r="C11" s="57"/>
      <c r="D11" s="57"/>
      <c r="E11" s="58"/>
    </row>
    <row r="12" spans="2:11" ht="15.75" thickBot="1" x14ac:dyDescent="0.3">
      <c r="B12" s="59"/>
      <c r="C12" s="60"/>
      <c r="D12" s="60"/>
      <c r="E12" s="61"/>
    </row>
    <row r="13" spans="2:11" x14ac:dyDescent="0.25">
      <c r="B13" s="62" t="s">
        <v>24</v>
      </c>
      <c r="C13" s="2" t="s">
        <v>0</v>
      </c>
      <c r="D13" s="3" t="s">
        <v>9</v>
      </c>
      <c r="E13" s="4" t="s">
        <v>10</v>
      </c>
    </row>
    <row r="14" spans="2:11" x14ac:dyDescent="0.25">
      <c r="B14" s="63"/>
      <c r="C14" s="1" t="s">
        <v>1</v>
      </c>
      <c r="D14" s="9">
        <v>0</v>
      </c>
      <c r="E14" s="6"/>
    </row>
    <row r="15" spans="2:11" x14ac:dyDescent="0.25">
      <c r="B15" s="63"/>
      <c r="C15" s="1" t="s">
        <v>2</v>
      </c>
      <c r="D15" s="9">
        <v>0</v>
      </c>
      <c r="E15" s="6"/>
    </row>
    <row r="16" spans="2:11" x14ac:dyDescent="0.25">
      <c r="B16" s="64"/>
      <c r="C16" s="1" t="s">
        <v>3</v>
      </c>
      <c r="D16" s="9">
        <f>8235.25+49002.89</f>
        <v>57238.14</v>
      </c>
      <c r="E16" s="6">
        <f>D16</f>
        <v>57238.14</v>
      </c>
      <c r="K16" t="s">
        <v>26</v>
      </c>
    </row>
    <row r="17" spans="1:6" ht="23.25" customHeight="1" x14ac:dyDescent="0.25">
      <c r="B17" s="65" t="s">
        <v>25</v>
      </c>
      <c r="C17" s="5" t="s">
        <v>4</v>
      </c>
      <c r="D17" s="10" t="s">
        <v>9</v>
      </c>
      <c r="E17" s="7"/>
    </row>
    <row r="18" spans="1:6" x14ac:dyDescent="0.25">
      <c r="B18" s="63"/>
      <c r="C18" s="1" t="s">
        <v>5</v>
      </c>
      <c r="D18" s="9">
        <v>0</v>
      </c>
      <c r="E18" s="6"/>
    </row>
    <row r="19" spans="1:6" x14ac:dyDescent="0.25">
      <c r="B19" s="63"/>
      <c r="C19" s="1" t="s">
        <v>6</v>
      </c>
      <c r="D19" s="37">
        <v>0</v>
      </c>
      <c r="E19" s="6"/>
    </row>
    <row r="20" spans="1:6" x14ac:dyDescent="0.25">
      <c r="B20" s="63"/>
      <c r="C20" s="1" t="s">
        <v>7</v>
      </c>
      <c r="D20" s="9">
        <v>0</v>
      </c>
      <c r="E20" s="6"/>
    </row>
    <row r="21" spans="1:6" ht="15.75" thickBot="1" x14ac:dyDescent="0.3">
      <c r="B21" s="66"/>
      <c r="C21" s="33" t="s">
        <v>8</v>
      </c>
      <c r="D21" s="22">
        <v>763146.73</v>
      </c>
      <c r="E21" s="8">
        <f>D21+D20</f>
        <v>763146.73</v>
      </c>
    </row>
    <row r="23" spans="1:6" ht="24.75" x14ac:dyDescent="0.25">
      <c r="A23" s="40" t="s">
        <v>16</v>
      </c>
      <c r="B23" s="41" t="s">
        <v>17</v>
      </c>
      <c r="C23" s="40" t="s">
        <v>18</v>
      </c>
      <c r="D23" s="42" t="s">
        <v>19</v>
      </c>
      <c r="E23" s="41" t="s">
        <v>20</v>
      </c>
      <c r="F23" s="41" t="s">
        <v>43</v>
      </c>
    </row>
    <row r="24" spans="1:6" x14ac:dyDescent="0.25">
      <c r="A24" s="23"/>
      <c r="B24" s="24"/>
      <c r="C24" s="43" t="s">
        <v>21</v>
      </c>
      <c r="D24" s="25"/>
      <c r="E24" s="26"/>
      <c r="F24" s="27"/>
    </row>
    <row r="25" spans="1:6" ht="31.5" x14ac:dyDescent="0.25">
      <c r="A25" s="28">
        <v>1</v>
      </c>
      <c r="B25" s="29" t="s">
        <v>22</v>
      </c>
      <c r="C25" s="30" t="s">
        <v>27</v>
      </c>
      <c r="D25" s="29" t="s">
        <v>23</v>
      </c>
      <c r="E25" s="31" t="s">
        <v>29</v>
      </c>
      <c r="F25" s="32">
        <f>SUM(E14:E21)</f>
        <v>820384.87</v>
      </c>
    </row>
    <row r="27" spans="1:6" x14ac:dyDescent="0.25">
      <c r="A27" s="44" t="s">
        <v>39</v>
      </c>
      <c r="B27" s="44"/>
      <c r="C27" s="44"/>
      <c r="D27" s="44"/>
      <c r="E27" s="44"/>
      <c r="F27" s="44"/>
    </row>
    <row r="28" spans="1:6" x14ac:dyDescent="0.25">
      <c r="A28" s="44"/>
      <c r="B28" s="44"/>
      <c r="C28" s="44"/>
      <c r="D28" s="44"/>
      <c r="E28" s="44"/>
      <c r="F28" s="44"/>
    </row>
    <row r="32" spans="1:6" x14ac:dyDescent="0.25">
      <c r="B32" s="45"/>
      <c r="C32" s="45"/>
      <c r="F32" s="36"/>
    </row>
    <row r="33" spans="2:6" x14ac:dyDescent="0.25">
      <c r="B33" s="45"/>
      <c r="C33" s="45"/>
      <c r="F33" s="36"/>
    </row>
  </sheetData>
  <mergeCells count="11">
    <mergeCell ref="B13:B16"/>
    <mergeCell ref="B17:B21"/>
    <mergeCell ref="A27:F28"/>
    <mergeCell ref="B32:C32"/>
    <mergeCell ref="B33:C33"/>
    <mergeCell ref="B11:E12"/>
    <mergeCell ref="C4:E4"/>
    <mergeCell ref="C5:E5"/>
    <mergeCell ref="C6:E6"/>
    <mergeCell ref="C7:E7"/>
    <mergeCell ref="C8:E8"/>
  </mergeCells>
  <pageMargins left="0.70866141732283472" right="0.70866141732283472" top="0.74803149606299213" bottom="0.74803149606299213" header="0.31496062992125984" footer="0.31496062992125984"/>
  <pageSetup paperSize="9" scale="92" orientation="landscape" horizontalDpi="360" verticalDpi="360" r:id="rId1"/>
  <colBreaks count="1" manualBreakCount="1">
    <brk id="8" max="1048575" man="1"/>
  </colBreak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F967D3-15ED-4A98-B12D-74ACD2BE4A49}">
  <dimension ref="A4:K33"/>
  <sheetViews>
    <sheetView tabSelected="1" view="pageBreakPreview" zoomScale="60" zoomScaleNormal="100" workbookViewId="0">
      <selection activeCell="M14" sqref="M14"/>
    </sheetView>
  </sheetViews>
  <sheetFormatPr baseColWidth="10" defaultRowHeight="15" x14ac:dyDescent="0.25"/>
  <cols>
    <col min="2" max="2" width="21.85546875" customWidth="1"/>
    <col min="3" max="3" width="34.7109375" customWidth="1"/>
    <col min="4" max="4" width="19.28515625" customWidth="1"/>
    <col min="5" max="5" width="23.5703125" customWidth="1"/>
    <col min="6" max="6" width="20" customWidth="1"/>
  </cols>
  <sheetData>
    <row r="4" spans="2:11" x14ac:dyDescent="0.25">
      <c r="C4" s="55" t="s">
        <v>27</v>
      </c>
      <c r="D4" s="55"/>
      <c r="E4" s="55"/>
    </row>
    <row r="5" spans="2:11" x14ac:dyDescent="0.25">
      <c r="C5" s="45" t="s">
        <v>28</v>
      </c>
      <c r="D5" s="45"/>
      <c r="E5" s="45"/>
    </row>
    <row r="6" spans="2:11" x14ac:dyDescent="0.25">
      <c r="C6" s="55" t="s">
        <v>14</v>
      </c>
      <c r="D6" s="55"/>
      <c r="E6" s="55"/>
    </row>
    <row r="7" spans="2:11" x14ac:dyDescent="0.25">
      <c r="C7" s="45" t="s">
        <v>40</v>
      </c>
      <c r="D7" s="45"/>
      <c r="E7" s="45"/>
    </row>
    <row r="8" spans="2:11" x14ac:dyDescent="0.25">
      <c r="C8" s="55" t="s">
        <v>15</v>
      </c>
      <c r="D8" s="55"/>
      <c r="E8" s="55"/>
    </row>
    <row r="10" spans="2:11" ht="15.75" thickBot="1" x14ac:dyDescent="0.3"/>
    <row r="11" spans="2:11" x14ac:dyDescent="0.25">
      <c r="B11" s="56" t="s">
        <v>41</v>
      </c>
      <c r="C11" s="57"/>
      <c r="D11" s="57"/>
      <c r="E11" s="58"/>
    </row>
    <row r="12" spans="2:11" ht="15.75" thickBot="1" x14ac:dyDescent="0.3">
      <c r="B12" s="59"/>
      <c r="C12" s="60"/>
      <c r="D12" s="60"/>
      <c r="E12" s="61"/>
    </row>
    <row r="13" spans="2:11" x14ac:dyDescent="0.25">
      <c r="B13" s="62" t="s">
        <v>24</v>
      </c>
      <c r="C13" s="2" t="s">
        <v>0</v>
      </c>
      <c r="D13" s="3" t="s">
        <v>9</v>
      </c>
      <c r="E13" s="4" t="s">
        <v>10</v>
      </c>
    </row>
    <row r="14" spans="2:11" x14ac:dyDescent="0.25">
      <c r="B14" s="63"/>
      <c r="C14" s="1" t="s">
        <v>1</v>
      </c>
      <c r="D14" s="9">
        <v>0</v>
      </c>
      <c r="E14" s="6"/>
    </row>
    <row r="15" spans="2:11" x14ac:dyDescent="0.25">
      <c r="B15" s="63"/>
      <c r="C15" s="1" t="s">
        <v>2</v>
      </c>
      <c r="D15" s="9">
        <v>0</v>
      </c>
      <c r="E15" s="6"/>
    </row>
    <row r="16" spans="2:11" x14ac:dyDescent="0.25">
      <c r="B16" s="64"/>
      <c r="C16" s="1" t="s">
        <v>3</v>
      </c>
      <c r="D16" s="9">
        <f>12456.87+52728.19</f>
        <v>65185.060000000005</v>
      </c>
      <c r="E16" s="6">
        <f>D16</f>
        <v>65185.060000000005</v>
      </c>
      <c r="K16" t="s">
        <v>26</v>
      </c>
    </row>
    <row r="17" spans="1:6" ht="23.25" customHeight="1" x14ac:dyDescent="0.25">
      <c r="B17" s="65" t="s">
        <v>25</v>
      </c>
      <c r="C17" s="5" t="s">
        <v>4</v>
      </c>
      <c r="D17" s="10" t="s">
        <v>9</v>
      </c>
      <c r="E17" s="7"/>
    </row>
    <row r="18" spans="1:6" x14ac:dyDescent="0.25">
      <c r="B18" s="63"/>
      <c r="C18" s="1" t="s">
        <v>5</v>
      </c>
      <c r="D18" s="9">
        <v>0</v>
      </c>
      <c r="E18" s="6"/>
    </row>
    <row r="19" spans="1:6" x14ac:dyDescent="0.25">
      <c r="B19" s="63"/>
      <c r="C19" s="1" t="s">
        <v>6</v>
      </c>
      <c r="D19" s="37">
        <v>0</v>
      </c>
      <c r="E19" s="6"/>
    </row>
    <row r="20" spans="1:6" x14ac:dyDescent="0.25">
      <c r="B20" s="63"/>
      <c r="C20" s="1" t="s">
        <v>7</v>
      </c>
      <c r="D20" s="9">
        <v>14406.91</v>
      </c>
      <c r="E20" s="6"/>
    </row>
    <row r="21" spans="1:6" ht="15.75" thickBot="1" x14ac:dyDescent="0.3">
      <c r="B21" s="66"/>
      <c r="C21" s="33" t="s">
        <v>8</v>
      </c>
      <c r="D21" s="22">
        <v>763146.73</v>
      </c>
      <c r="E21" s="8">
        <f>D21+D20</f>
        <v>777553.64</v>
      </c>
    </row>
    <row r="23" spans="1:6" ht="24.75" x14ac:dyDescent="0.25">
      <c r="A23" s="40" t="s">
        <v>16</v>
      </c>
      <c r="B23" s="41" t="s">
        <v>17</v>
      </c>
      <c r="C23" s="40" t="s">
        <v>18</v>
      </c>
      <c r="D23" s="42" t="s">
        <v>19</v>
      </c>
      <c r="E23" s="41" t="s">
        <v>20</v>
      </c>
      <c r="F23" s="41" t="s">
        <v>42</v>
      </c>
    </row>
    <row r="24" spans="1:6" x14ac:dyDescent="0.25">
      <c r="A24" s="23"/>
      <c r="B24" s="24"/>
      <c r="C24" s="43" t="s">
        <v>21</v>
      </c>
      <c r="D24" s="25"/>
      <c r="E24" s="26"/>
      <c r="F24" s="27"/>
    </row>
    <row r="25" spans="1:6" ht="31.5" x14ac:dyDescent="0.25">
      <c r="A25" s="28">
        <v>1</v>
      </c>
      <c r="B25" s="29" t="s">
        <v>22</v>
      </c>
      <c r="C25" s="30" t="s">
        <v>27</v>
      </c>
      <c r="D25" s="29" t="s">
        <v>23</v>
      </c>
      <c r="E25" s="31" t="s">
        <v>29</v>
      </c>
      <c r="F25" s="32">
        <f>SUM(E14:E21)</f>
        <v>842738.70000000007</v>
      </c>
    </row>
    <row r="27" spans="1:6" x14ac:dyDescent="0.25">
      <c r="A27" s="44" t="s">
        <v>44</v>
      </c>
      <c r="B27" s="44"/>
      <c r="C27" s="44"/>
      <c r="D27" s="44"/>
      <c r="E27" s="44"/>
      <c r="F27" s="44"/>
    </row>
    <row r="28" spans="1:6" x14ac:dyDescent="0.25">
      <c r="A28" s="44"/>
      <c r="B28" s="44"/>
      <c r="C28" s="44"/>
      <c r="D28" s="44"/>
      <c r="E28" s="44"/>
      <c r="F28" s="44"/>
    </row>
    <row r="32" spans="1:6" x14ac:dyDescent="0.25">
      <c r="B32" s="45"/>
      <c r="C32" s="45"/>
      <c r="F32" s="36"/>
    </row>
    <row r="33" spans="2:6" x14ac:dyDescent="0.25">
      <c r="B33" s="45"/>
      <c r="C33" s="45"/>
      <c r="F33" s="36"/>
    </row>
  </sheetData>
  <mergeCells count="11">
    <mergeCell ref="B11:E12"/>
    <mergeCell ref="C4:E4"/>
    <mergeCell ref="C5:E5"/>
    <mergeCell ref="C6:E6"/>
    <mergeCell ref="C7:E7"/>
    <mergeCell ref="C8:E8"/>
    <mergeCell ref="B13:B16"/>
    <mergeCell ref="B17:B21"/>
    <mergeCell ref="A27:F28"/>
    <mergeCell ref="B32:C32"/>
    <mergeCell ref="B33:C33"/>
  </mergeCells>
  <pageMargins left="0.70866141732283472" right="0.70866141732283472" top="0.74803149606299213" bottom="0.74803149606299213" header="0.31496062992125984" footer="0.31496062992125984"/>
  <pageSetup paperSize="9" scale="92" orientation="landscape" horizontalDpi="360" verticalDpi="360" r:id="rId1"/>
  <colBreaks count="1" manualBreakCount="1">
    <brk id="7" max="1048575" man="1"/>
  </colBreak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4D98BC-9668-4833-ADE2-1B6582BFD073}">
  <dimension ref="A4:F28"/>
  <sheetViews>
    <sheetView tabSelected="1" view="pageBreakPreview" zoomScale="60" zoomScaleNormal="100" workbookViewId="0">
      <selection activeCell="M14" sqref="M14"/>
    </sheetView>
  </sheetViews>
  <sheetFormatPr baseColWidth="10" defaultRowHeight="15" x14ac:dyDescent="0.25"/>
  <cols>
    <col min="1" max="1" width="9.140625" customWidth="1"/>
    <col min="2" max="2" width="36.85546875" bestFit="1" customWidth="1"/>
    <col min="3" max="3" width="45.42578125" customWidth="1"/>
    <col min="4" max="4" width="26.85546875" customWidth="1"/>
    <col min="5" max="5" width="29.42578125" customWidth="1"/>
    <col min="6" max="6" width="23.7109375" customWidth="1"/>
  </cols>
  <sheetData>
    <row r="4" spans="2:5" x14ac:dyDescent="0.25">
      <c r="C4" s="55" t="s">
        <v>27</v>
      </c>
      <c r="D4" s="55"/>
      <c r="E4" s="55"/>
    </row>
    <row r="5" spans="2:5" x14ac:dyDescent="0.25">
      <c r="C5" s="45" t="s">
        <v>28</v>
      </c>
      <c r="D5" s="45"/>
      <c r="E5" s="45"/>
    </row>
    <row r="6" spans="2:5" x14ac:dyDescent="0.25">
      <c r="C6" s="55" t="s">
        <v>14</v>
      </c>
      <c r="D6" s="55"/>
      <c r="E6" s="55"/>
    </row>
    <row r="7" spans="2:5" x14ac:dyDescent="0.25">
      <c r="C7" s="45" t="s">
        <v>45</v>
      </c>
      <c r="D7" s="45"/>
      <c r="E7" s="45"/>
    </row>
    <row r="8" spans="2:5" x14ac:dyDescent="0.25">
      <c r="C8" s="55" t="s">
        <v>15</v>
      </c>
      <c r="D8" s="55"/>
      <c r="E8" s="55"/>
    </row>
    <row r="10" spans="2:5" ht="15.75" thickBot="1" x14ac:dyDescent="0.3"/>
    <row r="11" spans="2:5" x14ac:dyDescent="0.25">
      <c r="B11" s="56" t="s">
        <v>46</v>
      </c>
      <c r="C11" s="57"/>
      <c r="D11" s="57"/>
      <c r="E11" s="58"/>
    </row>
    <row r="12" spans="2:5" ht="15.75" thickBot="1" x14ac:dyDescent="0.3">
      <c r="B12" s="59"/>
      <c r="C12" s="60"/>
      <c r="D12" s="60"/>
      <c r="E12" s="61"/>
    </row>
    <row r="13" spans="2:5" x14ac:dyDescent="0.25">
      <c r="B13" s="62" t="s">
        <v>24</v>
      </c>
      <c r="C13" s="2" t="s">
        <v>0</v>
      </c>
      <c r="D13" s="3" t="s">
        <v>9</v>
      </c>
      <c r="E13" s="4" t="s">
        <v>10</v>
      </c>
    </row>
    <row r="14" spans="2:5" x14ac:dyDescent="0.25">
      <c r="B14" s="63"/>
      <c r="C14" s="1" t="s">
        <v>1</v>
      </c>
      <c r="D14" s="9">
        <v>0</v>
      </c>
      <c r="E14" s="6"/>
    </row>
    <row r="15" spans="2:5" x14ac:dyDescent="0.25">
      <c r="B15" s="63"/>
      <c r="C15" s="1" t="s">
        <v>2</v>
      </c>
      <c r="D15" s="9">
        <v>0</v>
      </c>
      <c r="E15" s="6"/>
    </row>
    <row r="16" spans="2:5" x14ac:dyDescent="0.25">
      <c r="B16" s="64"/>
      <c r="C16" s="1" t="s">
        <v>3</v>
      </c>
      <c r="D16" s="9">
        <f>10794.35+50121.71</f>
        <v>60916.06</v>
      </c>
      <c r="E16" s="6">
        <f>D16</f>
        <v>60916.06</v>
      </c>
    </row>
    <row r="17" spans="1:6" x14ac:dyDescent="0.25">
      <c r="B17" s="65" t="s">
        <v>25</v>
      </c>
      <c r="C17" s="5" t="s">
        <v>4</v>
      </c>
      <c r="D17" s="10" t="s">
        <v>9</v>
      </c>
      <c r="E17" s="7"/>
    </row>
    <row r="18" spans="1:6" x14ac:dyDescent="0.25">
      <c r="B18" s="63"/>
      <c r="C18" s="1" t="s">
        <v>5</v>
      </c>
      <c r="D18" s="9">
        <v>0</v>
      </c>
      <c r="E18" s="6"/>
    </row>
    <row r="19" spans="1:6" x14ac:dyDescent="0.25">
      <c r="B19" s="63"/>
      <c r="C19" s="1" t="s">
        <v>6</v>
      </c>
      <c r="D19" s="37">
        <v>0</v>
      </c>
      <c r="E19" s="6"/>
    </row>
    <row r="20" spans="1:6" x14ac:dyDescent="0.25">
      <c r="B20" s="63"/>
      <c r="C20" s="1" t="s">
        <v>7</v>
      </c>
      <c r="D20" s="9">
        <v>14406.91</v>
      </c>
      <c r="E20" s="6"/>
    </row>
    <row r="21" spans="1:6" ht="15.75" thickBot="1" x14ac:dyDescent="0.3">
      <c r="B21" s="66"/>
      <c r="C21" s="33" t="s">
        <v>8</v>
      </c>
      <c r="D21" s="22">
        <v>846827.11</v>
      </c>
      <c r="E21" s="8">
        <f>D21+D20</f>
        <v>861234.02</v>
      </c>
    </row>
    <row r="23" spans="1:6" ht="24.75" x14ac:dyDescent="0.25">
      <c r="A23" s="40" t="s">
        <v>16</v>
      </c>
      <c r="B23" s="41" t="s">
        <v>17</v>
      </c>
      <c r="C23" s="40" t="s">
        <v>18</v>
      </c>
      <c r="D23" s="42" t="s">
        <v>19</v>
      </c>
      <c r="E23" s="41" t="s">
        <v>20</v>
      </c>
      <c r="F23" s="41" t="s">
        <v>42</v>
      </c>
    </row>
    <row r="24" spans="1:6" ht="24" x14ac:dyDescent="0.25">
      <c r="A24" s="23"/>
      <c r="B24" s="24"/>
      <c r="C24" s="43" t="s">
        <v>21</v>
      </c>
      <c r="D24" s="25"/>
      <c r="E24" s="26"/>
      <c r="F24" s="27"/>
    </row>
    <row r="25" spans="1:6" ht="31.5" x14ac:dyDescent="0.25">
      <c r="A25" s="28">
        <v>1</v>
      </c>
      <c r="B25" s="29" t="s">
        <v>22</v>
      </c>
      <c r="C25" s="30" t="s">
        <v>27</v>
      </c>
      <c r="D25" s="29" t="s">
        <v>23</v>
      </c>
      <c r="E25" s="31" t="s">
        <v>29</v>
      </c>
      <c r="F25" s="32">
        <f>SUM(E14:E21)</f>
        <v>922150.08000000007</v>
      </c>
    </row>
    <row r="27" spans="1:6" x14ac:dyDescent="0.25">
      <c r="A27" s="44" t="s">
        <v>47</v>
      </c>
      <c r="B27" s="44"/>
      <c r="C27" s="44"/>
      <c r="D27" s="44"/>
      <c r="E27" s="44"/>
      <c r="F27" s="44"/>
    </row>
    <row r="28" spans="1:6" x14ac:dyDescent="0.25">
      <c r="A28" s="44"/>
      <c r="B28" s="44"/>
      <c r="C28" s="44"/>
      <c r="D28" s="44"/>
      <c r="E28" s="44"/>
      <c r="F28" s="44"/>
    </row>
  </sheetData>
  <mergeCells count="9">
    <mergeCell ref="B13:B16"/>
    <mergeCell ref="B17:B21"/>
    <mergeCell ref="A27:F28"/>
    <mergeCell ref="C4:E4"/>
    <mergeCell ref="C5:E5"/>
    <mergeCell ref="C6:E6"/>
    <mergeCell ref="C7:E7"/>
    <mergeCell ref="C8:E8"/>
    <mergeCell ref="B11:E12"/>
  </mergeCells>
  <pageMargins left="0.70866141732283472" right="0.70866141732283472" top="0.74803149606299213" bottom="0.74803149606299213" header="0.31496062992125984" footer="0.31496062992125984"/>
  <pageSetup paperSize="9" scale="70" orientation="landscape" horizontalDpi="360" verticalDpi="360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93BC0D-9E6D-47F4-BB00-60A28275A0B3}">
  <dimension ref="A4:F28"/>
  <sheetViews>
    <sheetView tabSelected="1" view="pageBreakPreview" zoomScale="60" zoomScaleNormal="100" workbookViewId="0">
      <selection activeCell="M14" sqref="M14"/>
    </sheetView>
  </sheetViews>
  <sheetFormatPr baseColWidth="10" defaultRowHeight="15" x14ac:dyDescent="0.25"/>
  <cols>
    <col min="1" max="1" width="13.85546875" customWidth="1"/>
    <col min="2" max="2" width="33" customWidth="1"/>
    <col min="3" max="3" width="45.28515625" customWidth="1"/>
    <col min="4" max="4" width="28.140625" customWidth="1"/>
    <col min="5" max="5" width="29.85546875" customWidth="1"/>
    <col min="6" max="6" width="26.42578125" customWidth="1"/>
  </cols>
  <sheetData>
    <row r="4" spans="2:5" x14ac:dyDescent="0.25">
      <c r="C4" s="55" t="s">
        <v>27</v>
      </c>
      <c r="D4" s="55"/>
      <c r="E4" s="55"/>
    </row>
    <row r="5" spans="2:5" x14ac:dyDescent="0.25">
      <c r="C5" s="45" t="s">
        <v>28</v>
      </c>
      <c r="D5" s="45"/>
      <c r="E5" s="45"/>
    </row>
    <row r="6" spans="2:5" x14ac:dyDescent="0.25">
      <c r="C6" s="55" t="s">
        <v>14</v>
      </c>
      <c r="D6" s="55"/>
      <c r="E6" s="55"/>
    </row>
    <row r="7" spans="2:5" x14ac:dyDescent="0.25">
      <c r="C7" s="45" t="s">
        <v>48</v>
      </c>
      <c r="D7" s="45"/>
      <c r="E7" s="45"/>
    </row>
    <row r="8" spans="2:5" x14ac:dyDescent="0.25">
      <c r="C8" s="55" t="s">
        <v>15</v>
      </c>
      <c r="D8" s="55"/>
      <c r="E8" s="55"/>
    </row>
    <row r="10" spans="2:5" ht="15.75" thickBot="1" x14ac:dyDescent="0.3"/>
    <row r="11" spans="2:5" x14ac:dyDescent="0.25">
      <c r="B11" s="56" t="s">
        <v>49</v>
      </c>
      <c r="C11" s="57"/>
      <c r="D11" s="57"/>
      <c r="E11" s="58"/>
    </row>
    <row r="12" spans="2:5" ht="15.75" thickBot="1" x14ac:dyDescent="0.3">
      <c r="B12" s="59"/>
      <c r="C12" s="60"/>
      <c r="D12" s="60"/>
      <c r="E12" s="61"/>
    </row>
    <row r="13" spans="2:5" x14ac:dyDescent="0.25">
      <c r="B13" s="62" t="s">
        <v>24</v>
      </c>
      <c r="C13" s="2" t="s">
        <v>0</v>
      </c>
      <c r="D13" s="3" t="s">
        <v>9</v>
      </c>
      <c r="E13" s="4" t="s">
        <v>10</v>
      </c>
    </row>
    <row r="14" spans="2:5" x14ac:dyDescent="0.25">
      <c r="B14" s="63"/>
      <c r="C14" s="1" t="s">
        <v>1</v>
      </c>
      <c r="D14" s="9">
        <v>0</v>
      </c>
      <c r="E14" s="6"/>
    </row>
    <row r="15" spans="2:5" x14ac:dyDescent="0.25">
      <c r="B15" s="63"/>
      <c r="C15" s="1" t="s">
        <v>2</v>
      </c>
      <c r="D15" s="9">
        <v>0</v>
      </c>
      <c r="E15" s="6"/>
    </row>
    <row r="16" spans="2:5" x14ac:dyDescent="0.25">
      <c r="B16" s="64"/>
      <c r="C16" s="1" t="s">
        <v>3</v>
      </c>
      <c r="D16" s="9">
        <f>7137.22+52133.72</f>
        <v>59270.94</v>
      </c>
      <c r="E16" s="6">
        <f>D16</f>
        <v>59270.94</v>
      </c>
    </row>
    <row r="17" spans="1:6" x14ac:dyDescent="0.25">
      <c r="B17" s="65" t="s">
        <v>25</v>
      </c>
      <c r="C17" s="5" t="s">
        <v>4</v>
      </c>
      <c r="D17" s="10" t="s">
        <v>9</v>
      </c>
      <c r="E17" s="7"/>
    </row>
    <row r="18" spans="1:6" x14ac:dyDescent="0.25">
      <c r="B18" s="63"/>
      <c r="C18" s="1" t="s">
        <v>5</v>
      </c>
      <c r="D18" s="9">
        <v>0</v>
      </c>
      <c r="E18" s="6"/>
    </row>
    <row r="19" spans="1:6" x14ac:dyDescent="0.25">
      <c r="B19" s="63"/>
      <c r="C19" s="1" t="s">
        <v>6</v>
      </c>
      <c r="D19" s="37">
        <v>0</v>
      </c>
      <c r="E19" s="6"/>
    </row>
    <row r="20" spans="1:6" x14ac:dyDescent="0.25">
      <c r="B20" s="63"/>
      <c r="C20" s="1" t="s">
        <v>7</v>
      </c>
      <c r="D20" s="9">
        <v>14406.91</v>
      </c>
      <c r="E20" s="6"/>
    </row>
    <row r="21" spans="1:6" ht="15.75" thickBot="1" x14ac:dyDescent="0.3">
      <c r="B21" s="66"/>
      <c r="C21" s="33" t="s">
        <v>8</v>
      </c>
      <c r="D21" s="22">
        <v>809363.21</v>
      </c>
      <c r="E21" s="8">
        <f>D21+D20</f>
        <v>823770.12</v>
      </c>
    </row>
    <row r="23" spans="1:6" ht="24.75" x14ac:dyDescent="0.25">
      <c r="A23" s="40" t="s">
        <v>16</v>
      </c>
      <c r="B23" s="41" t="s">
        <v>17</v>
      </c>
      <c r="C23" s="40" t="s">
        <v>18</v>
      </c>
      <c r="D23" s="42" t="s">
        <v>19</v>
      </c>
      <c r="E23" s="41" t="s">
        <v>20</v>
      </c>
      <c r="F23" s="41" t="s">
        <v>50</v>
      </c>
    </row>
    <row r="24" spans="1:6" ht="24" x14ac:dyDescent="0.25">
      <c r="A24" s="23"/>
      <c r="B24" s="24"/>
      <c r="C24" s="43" t="s">
        <v>21</v>
      </c>
      <c r="D24" s="25"/>
      <c r="E24" s="26"/>
      <c r="F24" s="27"/>
    </row>
    <row r="25" spans="1:6" ht="31.5" x14ac:dyDescent="0.25">
      <c r="A25" s="28">
        <v>1</v>
      </c>
      <c r="B25" s="29" t="s">
        <v>22</v>
      </c>
      <c r="C25" s="30" t="s">
        <v>27</v>
      </c>
      <c r="D25" s="29" t="s">
        <v>23</v>
      </c>
      <c r="E25" s="31" t="s">
        <v>29</v>
      </c>
      <c r="F25" s="32">
        <f>SUM(E14:E21)</f>
        <v>883041.06</v>
      </c>
    </row>
    <row r="27" spans="1:6" x14ac:dyDescent="0.25">
      <c r="A27" s="44" t="s">
        <v>51</v>
      </c>
      <c r="B27" s="44"/>
      <c r="C27" s="44"/>
      <c r="D27" s="44"/>
      <c r="E27" s="44"/>
      <c r="F27" s="44"/>
    </row>
    <row r="28" spans="1:6" x14ac:dyDescent="0.25">
      <c r="A28" s="44"/>
      <c r="B28" s="44"/>
      <c r="C28" s="44"/>
      <c r="D28" s="44"/>
      <c r="E28" s="44"/>
      <c r="F28" s="44"/>
    </row>
  </sheetData>
  <mergeCells count="9">
    <mergeCell ref="B13:B16"/>
    <mergeCell ref="B17:B21"/>
    <mergeCell ref="A27:F28"/>
    <mergeCell ref="C4:E4"/>
    <mergeCell ref="C5:E5"/>
    <mergeCell ref="C6:E6"/>
    <mergeCell ref="C7:E7"/>
    <mergeCell ref="C8:E8"/>
    <mergeCell ref="B11:E12"/>
  </mergeCells>
  <pageMargins left="0.70866141732283472" right="0.70866141732283472" top="0.74803149606299213" bottom="0.74803149606299213" header="0.31496062992125984" footer="0.31496062992125984"/>
  <pageSetup paperSize="9" scale="70" orientation="landscape" horizontalDpi="360" verticalDpi="360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6194A3-05EB-4E23-92B7-40A40ED253E6}">
  <dimension ref="A4:F28"/>
  <sheetViews>
    <sheetView tabSelected="1" view="pageBreakPreview" zoomScale="60" zoomScaleNormal="100" workbookViewId="0">
      <selection activeCell="M14" sqref="M14"/>
    </sheetView>
  </sheetViews>
  <sheetFormatPr baseColWidth="10" defaultRowHeight="15" x14ac:dyDescent="0.25"/>
  <cols>
    <col min="2" max="2" width="29.85546875" bestFit="1" customWidth="1"/>
    <col min="3" max="3" width="37.7109375" customWidth="1"/>
    <col min="4" max="4" width="19.140625" customWidth="1"/>
    <col min="5" max="5" width="28.28515625" customWidth="1"/>
    <col min="6" max="6" width="19" bestFit="1" customWidth="1"/>
  </cols>
  <sheetData>
    <row r="4" spans="2:5" x14ac:dyDescent="0.25">
      <c r="C4" s="55" t="s">
        <v>27</v>
      </c>
      <c r="D4" s="55"/>
      <c r="E4" s="55"/>
    </row>
    <row r="5" spans="2:5" x14ac:dyDescent="0.25">
      <c r="C5" s="45" t="s">
        <v>28</v>
      </c>
      <c r="D5" s="45"/>
      <c r="E5" s="45"/>
    </row>
    <row r="6" spans="2:5" x14ac:dyDescent="0.25">
      <c r="C6" s="55" t="s">
        <v>14</v>
      </c>
      <c r="D6" s="55"/>
      <c r="E6" s="55"/>
    </row>
    <row r="7" spans="2:5" x14ac:dyDescent="0.25">
      <c r="C7" s="45" t="s">
        <v>52</v>
      </c>
      <c r="D7" s="45"/>
      <c r="E7" s="45"/>
    </row>
    <row r="8" spans="2:5" x14ac:dyDescent="0.25">
      <c r="C8" s="55" t="s">
        <v>15</v>
      </c>
      <c r="D8" s="55"/>
      <c r="E8" s="55"/>
    </row>
    <row r="10" spans="2:5" ht="15.75" thickBot="1" x14ac:dyDescent="0.3"/>
    <row r="11" spans="2:5" x14ac:dyDescent="0.25">
      <c r="B11" s="56" t="s">
        <v>53</v>
      </c>
      <c r="C11" s="57"/>
      <c r="D11" s="57"/>
      <c r="E11" s="58"/>
    </row>
    <row r="12" spans="2:5" ht="15.75" thickBot="1" x14ac:dyDescent="0.3">
      <c r="B12" s="59"/>
      <c r="C12" s="60"/>
      <c r="D12" s="60"/>
      <c r="E12" s="61"/>
    </row>
    <row r="13" spans="2:5" x14ac:dyDescent="0.25">
      <c r="B13" s="62" t="s">
        <v>24</v>
      </c>
      <c r="C13" s="2" t="s">
        <v>0</v>
      </c>
      <c r="D13" s="3" t="s">
        <v>9</v>
      </c>
      <c r="E13" s="4" t="s">
        <v>10</v>
      </c>
    </row>
    <row r="14" spans="2:5" x14ac:dyDescent="0.25">
      <c r="B14" s="63"/>
      <c r="C14" s="1" t="s">
        <v>1</v>
      </c>
      <c r="D14" s="9">
        <v>0</v>
      </c>
      <c r="E14" s="6"/>
    </row>
    <row r="15" spans="2:5" x14ac:dyDescent="0.25">
      <c r="B15" s="63"/>
      <c r="C15" s="1" t="s">
        <v>2</v>
      </c>
      <c r="D15" s="9">
        <v>0</v>
      </c>
      <c r="E15" s="6"/>
    </row>
    <row r="16" spans="2:5" x14ac:dyDescent="0.25">
      <c r="B16" s="64"/>
      <c r="C16" s="1" t="s">
        <v>3</v>
      </c>
      <c r="D16" s="9">
        <f>10717.09+51313.83</f>
        <v>62030.92</v>
      </c>
      <c r="E16" s="6">
        <f>D16</f>
        <v>62030.92</v>
      </c>
    </row>
    <row r="17" spans="1:6" x14ac:dyDescent="0.25">
      <c r="B17" s="65" t="s">
        <v>25</v>
      </c>
      <c r="C17" s="5" t="s">
        <v>4</v>
      </c>
      <c r="D17" s="10" t="s">
        <v>9</v>
      </c>
      <c r="E17" s="7"/>
    </row>
    <row r="18" spans="1:6" x14ac:dyDescent="0.25">
      <c r="B18" s="63"/>
      <c r="C18" s="1" t="s">
        <v>5</v>
      </c>
      <c r="D18" s="9">
        <v>0</v>
      </c>
      <c r="E18" s="6"/>
    </row>
    <row r="19" spans="1:6" x14ac:dyDescent="0.25">
      <c r="B19" s="63"/>
      <c r="C19" s="1" t="s">
        <v>6</v>
      </c>
      <c r="D19" s="37">
        <v>0</v>
      </c>
      <c r="E19" s="6"/>
    </row>
    <row r="20" spans="1:6" x14ac:dyDescent="0.25">
      <c r="B20" s="63"/>
      <c r="C20" s="1" t="s">
        <v>7</v>
      </c>
      <c r="D20" s="9">
        <v>14406.91</v>
      </c>
      <c r="E20" s="6"/>
    </row>
    <row r="21" spans="1:6" ht="15.75" thickBot="1" x14ac:dyDescent="0.3">
      <c r="B21" s="66"/>
      <c r="C21" s="33" t="s">
        <v>8</v>
      </c>
      <c r="D21" s="22">
        <v>405367.79</v>
      </c>
      <c r="E21" s="8">
        <f>D21+D20</f>
        <v>419774.69999999995</v>
      </c>
    </row>
    <row r="23" spans="1:6" ht="24.75" x14ac:dyDescent="0.25">
      <c r="A23" s="40" t="s">
        <v>16</v>
      </c>
      <c r="B23" s="41" t="s">
        <v>17</v>
      </c>
      <c r="C23" s="40" t="s">
        <v>18</v>
      </c>
      <c r="D23" s="42" t="s">
        <v>19</v>
      </c>
      <c r="E23" s="41" t="s">
        <v>20</v>
      </c>
      <c r="F23" s="41" t="s">
        <v>54</v>
      </c>
    </row>
    <row r="24" spans="1:6" ht="24" x14ac:dyDescent="0.25">
      <c r="A24" s="23"/>
      <c r="B24" s="24"/>
      <c r="C24" s="43" t="s">
        <v>21</v>
      </c>
      <c r="D24" s="25"/>
      <c r="E24" s="26"/>
      <c r="F24" s="27"/>
    </row>
    <row r="25" spans="1:6" ht="31.5" x14ac:dyDescent="0.25">
      <c r="A25" s="28">
        <v>1</v>
      </c>
      <c r="B25" s="29" t="s">
        <v>22</v>
      </c>
      <c r="C25" s="30" t="s">
        <v>27</v>
      </c>
      <c r="D25" s="29" t="s">
        <v>23</v>
      </c>
      <c r="E25" s="31" t="s">
        <v>29</v>
      </c>
      <c r="F25" s="32">
        <f>SUM(E14:E21)</f>
        <v>481805.61999999994</v>
      </c>
    </row>
    <row r="27" spans="1:6" x14ac:dyDescent="0.25">
      <c r="A27" s="44" t="s">
        <v>55</v>
      </c>
      <c r="B27" s="44"/>
      <c r="C27" s="44"/>
      <c r="D27" s="44"/>
      <c r="E27" s="44"/>
      <c r="F27" s="44"/>
    </row>
    <row r="28" spans="1:6" x14ac:dyDescent="0.25">
      <c r="A28" s="44"/>
      <c r="B28" s="44"/>
      <c r="C28" s="44"/>
      <c r="D28" s="44"/>
      <c r="E28" s="44"/>
      <c r="F28" s="44"/>
    </row>
  </sheetData>
  <mergeCells count="9">
    <mergeCell ref="B13:B16"/>
    <mergeCell ref="B17:B21"/>
    <mergeCell ref="A27:F28"/>
    <mergeCell ref="C4:E4"/>
    <mergeCell ref="C5:E5"/>
    <mergeCell ref="C6:E6"/>
    <mergeCell ref="C7:E7"/>
    <mergeCell ref="C8:E8"/>
    <mergeCell ref="B11:E12"/>
  </mergeCells>
  <pageMargins left="0.70866141732283472" right="0.70866141732283472" top="0.74803149606299213" bottom="0.74803149606299213" header="0.31496062992125984" footer="0.31496062992125984"/>
  <pageSetup paperSize="9" scale="85" orientation="landscape" horizontalDpi="0" verticalDpi="0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A6ECDB-A99C-4EE7-8417-D3DB91CAD5C3}">
  <dimension ref="A4:F28"/>
  <sheetViews>
    <sheetView tabSelected="1" view="pageBreakPreview" zoomScale="60" zoomScaleNormal="100" workbookViewId="0">
      <selection activeCell="M14" sqref="M14"/>
    </sheetView>
  </sheetViews>
  <sheetFormatPr baseColWidth="10" defaultRowHeight="15" x14ac:dyDescent="0.25"/>
  <cols>
    <col min="1" max="1" width="4.140625" bestFit="1" customWidth="1"/>
    <col min="2" max="2" width="30.85546875" customWidth="1"/>
    <col min="3" max="3" width="31.7109375" customWidth="1"/>
    <col min="4" max="4" width="15.85546875" customWidth="1"/>
    <col min="5" max="5" width="22.28515625" customWidth="1"/>
    <col min="6" max="6" width="29.85546875" customWidth="1"/>
  </cols>
  <sheetData>
    <row r="4" spans="2:5" x14ac:dyDescent="0.25">
      <c r="C4" s="55" t="s">
        <v>27</v>
      </c>
      <c r="D4" s="55"/>
      <c r="E4" s="55"/>
    </row>
    <row r="5" spans="2:5" x14ac:dyDescent="0.25">
      <c r="C5" s="45" t="s">
        <v>28</v>
      </c>
      <c r="D5" s="45"/>
      <c r="E5" s="45"/>
    </row>
    <row r="6" spans="2:5" x14ac:dyDescent="0.25">
      <c r="C6" s="55" t="s">
        <v>14</v>
      </c>
      <c r="D6" s="55"/>
      <c r="E6" s="55"/>
    </row>
    <row r="7" spans="2:5" x14ac:dyDescent="0.25">
      <c r="C7" s="45" t="s">
        <v>56</v>
      </c>
      <c r="D7" s="45"/>
      <c r="E7" s="45"/>
    </row>
    <row r="8" spans="2:5" x14ac:dyDescent="0.25">
      <c r="C8" s="55" t="s">
        <v>15</v>
      </c>
      <c r="D8" s="55"/>
      <c r="E8" s="55"/>
    </row>
    <row r="10" spans="2:5" ht="15.75" thickBot="1" x14ac:dyDescent="0.3"/>
    <row r="11" spans="2:5" x14ac:dyDescent="0.25">
      <c r="B11" s="56" t="s">
        <v>57</v>
      </c>
      <c r="C11" s="57"/>
      <c r="D11" s="57"/>
      <c r="E11" s="58"/>
    </row>
    <row r="12" spans="2:5" ht="15.75" thickBot="1" x14ac:dyDescent="0.3">
      <c r="B12" s="59"/>
      <c r="C12" s="60"/>
      <c r="D12" s="60"/>
      <c r="E12" s="61"/>
    </row>
    <row r="13" spans="2:5" x14ac:dyDescent="0.25">
      <c r="B13" s="62" t="s">
        <v>24</v>
      </c>
      <c r="C13" s="2" t="s">
        <v>0</v>
      </c>
      <c r="D13" s="3" t="s">
        <v>9</v>
      </c>
      <c r="E13" s="4" t="s">
        <v>10</v>
      </c>
    </row>
    <row r="14" spans="2:5" x14ac:dyDescent="0.25">
      <c r="B14" s="63"/>
      <c r="C14" s="1" t="s">
        <v>1</v>
      </c>
      <c r="D14" s="9">
        <v>0</v>
      </c>
      <c r="E14" s="6"/>
    </row>
    <row r="15" spans="2:5" x14ac:dyDescent="0.25">
      <c r="B15" s="63"/>
      <c r="C15" s="1" t="s">
        <v>2</v>
      </c>
      <c r="D15" s="9">
        <v>0</v>
      </c>
      <c r="E15" s="6"/>
    </row>
    <row r="16" spans="2:5" x14ac:dyDescent="0.25">
      <c r="B16" s="64"/>
      <c r="C16" s="1" t="s">
        <v>3</v>
      </c>
      <c r="D16" s="9">
        <f>7594.63+55090.63</f>
        <v>62685.259999999995</v>
      </c>
      <c r="E16" s="6">
        <f>D16</f>
        <v>62685.259999999995</v>
      </c>
    </row>
    <row r="17" spans="1:6" x14ac:dyDescent="0.25">
      <c r="B17" s="65" t="s">
        <v>25</v>
      </c>
      <c r="C17" s="5" t="s">
        <v>4</v>
      </c>
      <c r="D17" s="10" t="s">
        <v>9</v>
      </c>
      <c r="E17" s="7"/>
    </row>
    <row r="18" spans="1:6" x14ac:dyDescent="0.25">
      <c r="B18" s="63"/>
      <c r="C18" s="1" t="s">
        <v>5</v>
      </c>
      <c r="D18" s="9">
        <v>0</v>
      </c>
      <c r="E18" s="6"/>
    </row>
    <row r="19" spans="1:6" x14ac:dyDescent="0.25">
      <c r="B19" s="63"/>
      <c r="C19" s="1" t="s">
        <v>6</v>
      </c>
      <c r="D19" s="37">
        <v>0</v>
      </c>
      <c r="E19" s="6"/>
    </row>
    <row r="20" spans="1:6" x14ac:dyDescent="0.25">
      <c r="B20" s="63"/>
      <c r="C20" s="1" t="s">
        <v>7</v>
      </c>
      <c r="D20" s="9">
        <v>66287.11</v>
      </c>
      <c r="E20" s="6"/>
    </row>
    <row r="21" spans="1:6" ht="15.75" thickBot="1" x14ac:dyDescent="0.3">
      <c r="B21" s="66"/>
      <c r="C21" s="33" t="s">
        <v>8</v>
      </c>
      <c r="D21" s="22">
        <v>1214731</v>
      </c>
      <c r="E21" s="8">
        <f>D21+D20</f>
        <v>1281018.1100000001</v>
      </c>
    </row>
    <row r="23" spans="1:6" ht="24.75" x14ac:dyDescent="0.25">
      <c r="A23" s="40" t="s">
        <v>16</v>
      </c>
      <c r="B23" s="41" t="s">
        <v>17</v>
      </c>
      <c r="C23" s="40" t="s">
        <v>18</v>
      </c>
      <c r="D23" s="42" t="s">
        <v>19</v>
      </c>
      <c r="E23" s="41" t="s">
        <v>20</v>
      </c>
      <c r="F23" s="41" t="s">
        <v>58</v>
      </c>
    </row>
    <row r="24" spans="1:6" ht="24" x14ac:dyDescent="0.25">
      <c r="A24" s="23"/>
      <c r="B24" s="24"/>
      <c r="C24" s="43" t="s">
        <v>21</v>
      </c>
      <c r="D24" s="25"/>
      <c r="E24" s="26"/>
      <c r="F24" s="27"/>
    </row>
    <row r="25" spans="1:6" ht="47.25" x14ac:dyDescent="0.25">
      <c r="A25" s="28">
        <v>1</v>
      </c>
      <c r="B25" s="29" t="s">
        <v>22</v>
      </c>
      <c r="C25" s="30" t="s">
        <v>27</v>
      </c>
      <c r="D25" s="29" t="s">
        <v>23</v>
      </c>
      <c r="E25" s="31" t="s">
        <v>29</v>
      </c>
      <c r="F25" s="32">
        <f>SUM(E14:E21)</f>
        <v>1343703.37</v>
      </c>
    </row>
    <row r="27" spans="1:6" x14ac:dyDescent="0.25">
      <c r="A27" s="44" t="s">
        <v>59</v>
      </c>
      <c r="B27" s="44"/>
      <c r="C27" s="44"/>
      <c r="D27" s="44"/>
      <c r="E27" s="44"/>
      <c r="F27" s="44"/>
    </row>
    <row r="28" spans="1:6" x14ac:dyDescent="0.25">
      <c r="A28" s="44"/>
      <c r="B28" s="44"/>
      <c r="C28" s="44"/>
      <c r="D28" s="44"/>
      <c r="E28" s="44"/>
      <c r="F28" s="44"/>
    </row>
  </sheetData>
  <mergeCells count="9">
    <mergeCell ref="B13:B16"/>
    <mergeCell ref="B17:B21"/>
    <mergeCell ref="A27:F28"/>
    <mergeCell ref="C4:E4"/>
    <mergeCell ref="C5:E5"/>
    <mergeCell ref="C6:E6"/>
    <mergeCell ref="C7:E7"/>
    <mergeCell ref="C8:E8"/>
    <mergeCell ref="B11:E12"/>
  </mergeCells>
  <pageMargins left="0.70866141732283472" right="0.70866141732283472" top="0.74803149606299213" bottom="0.74803149606299213" header="0.31496062992125984" footer="0.31496062992125984"/>
  <pageSetup paperSize="9" scale="94" orientation="landscape" horizontalDpi="0" verticalDpi="0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FA402A-3108-4A6D-95DF-58F342FD0B31}">
  <dimension ref="A4:F28"/>
  <sheetViews>
    <sheetView tabSelected="1" view="pageBreakPreview" zoomScale="60" zoomScaleNormal="100" workbookViewId="0">
      <selection activeCell="M14" sqref="M14"/>
    </sheetView>
  </sheetViews>
  <sheetFormatPr baseColWidth="10" defaultRowHeight="15" x14ac:dyDescent="0.25"/>
  <cols>
    <col min="2" max="2" width="29.85546875" bestFit="1" customWidth="1"/>
    <col min="3" max="3" width="36.42578125" customWidth="1"/>
    <col min="4" max="4" width="15.5703125" customWidth="1"/>
    <col min="5" max="5" width="18.42578125" customWidth="1"/>
    <col min="6" max="6" width="19" bestFit="1" customWidth="1"/>
  </cols>
  <sheetData>
    <row r="4" spans="2:5" x14ac:dyDescent="0.25">
      <c r="C4" s="55" t="s">
        <v>27</v>
      </c>
      <c r="D4" s="55"/>
      <c r="E4" s="55"/>
    </row>
    <row r="5" spans="2:5" x14ac:dyDescent="0.25">
      <c r="C5" s="45" t="s">
        <v>28</v>
      </c>
      <c r="D5" s="45"/>
      <c r="E5" s="45"/>
    </row>
    <row r="6" spans="2:5" x14ac:dyDescent="0.25">
      <c r="C6" s="55" t="s">
        <v>14</v>
      </c>
      <c r="D6" s="55"/>
      <c r="E6" s="55"/>
    </row>
    <row r="7" spans="2:5" x14ac:dyDescent="0.25">
      <c r="C7" s="45" t="s">
        <v>60</v>
      </c>
      <c r="D7" s="45"/>
      <c r="E7" s="45"/>
    </row>
    <row r="8" spans="2:5" x14ac:dyDescent="0.25">
      <c r="C8" s="55" t="s">
        <v>15</v>
      </c>
      <c r="D8" s="55"/>
      <c r="E8" s="55"/>
    </row>
    <row r="10" spans="2:5" ht="15.75" thickBot="1" x14ac:dyDescent="0.3"/>
    <row r="11" spans="2:5" x14ac:dyDescent="0.25">
      <c r="B11" s="56" t="s">
        <v>61</v>
      </c>
      <c r="C11" s="57"/>
      <c r="D11" s="57"/>
      <c r="E11" s="58"/>
    </row>
    <row r="12" spans="2:5" ht="15.75" thickBot="1" x14ac:dyDescent="0.3">
      <c r="B12" s="59"/>
      <c r="C12" s="60"/>
      <c r="D12" s="60"/>
      <c r="E12" s="61"/>
    </row>
    <row r="13" spans="2:5" x14ac:dyDescent="0.25">
      <c r="B13" s="62" t="s">
        <v>24</v>
      </c>
      <c r="C13" s="2" t="s">
        <v>0</v>
      </c>
      <c r="D13" s="3" t="s">
        <v>9</v>
      </c>
      <c r="E13" s="4" t="s">
        <v>10</v>
      </c>
    </row>
    <row r="14" spans="2:5" x14ac:dyDescent="0.25">
      <c r="B14" s="63"/>
      <c r="C14" s="1" t="s">
        <v>1</v>
      </c>
      <c r="D14" s="9">
        <v>0</v>
      </c>
      <c r="E14" s="6"/>
    </row>
    <row r="15" spans="2:5" x14ac:dyDescent="0.25">
      <c r="B15" s="63"/>
      <c r="C15" s="1" t="s">
        <v>2</v>
      </c>
      <c r="D15" s="9">
        <v>0</v>
      </c>
      <c r="E15" s="6"/>
    </row>
    <row r="16" spans="2:5" x14ac:dyDescent="0.25">
      <c r="B16" s="64"/>
      <c r="C16" s="1" t="s">
        <v>3</v>
      </c>
      <c r="D16" s="9">
        <f>8279.29+55463.56</f>
        <v>63742.85</v>
      </c>
      <c r="E16" s="6">
        <f>D16</f>
        <v>63742.85</v>
      </c>
    </row>
    <row r="17" spans="1:6" x14ac:dyDescent="0.25">
      <c r="B17" s="65" t="s">
        <v>25</v>
      </c>
      <c r="C17" s="5" t="s">
        <v>4</v>
      </c>
      <c r="D17" s="10" t="s">
        <v>9</v>
      </c>
      <c r="E17" s="7"/>
    </row>
    <row r="18" spans="1:6" x14ac:dyDescent="0.25">
      <c r="B18" s="63"/>
      <c r="C18" s="1" t="s">
        <v>5</v>
      </c>
      <c r="D18" s="9">
        <v>0</v>
      </c>
      <c r="E18" s="6"/>
    </row>
    <row r="19" spans="1:6" x14ac:dyDescent="0.25">
      <c r="B19" s="63"/>
      <c r="C19" s="1" t="s">
        <v>6</v>
      </c>
      <c r="D19" s="37">
        <v>0</v>
      </c>
      <c r="E19" s="6"/>
    </row>
    <row r="20" spans="1:6" x14ac:dyDescent="0.25">
      <c r="B20" s="63"/>
      <c r="C20" s="1" t="s">
        <v>7</v>
      </c>
      <c r="D20" s="9">
        <v>71545.47</v>
      </c>
      <c r="E20" s="6"/>
    </row>
    <row r="21" spans="1:6" ht="15.75" thickBot="1" x14ac:dyDescent="0.3">
      <c r="B21" s="66"/>
      <c r="C21" s="33" t="s">
        <v>8</v>
      </c>
      <c r="D21" s="22">
        <v>671028.14</v>
      </c>
      <c r="E21" s="8">
        <f>D21+D20</f>
        <v>742573.61</v>
      </c>
    </row>
    <row r="23" spans="1:6" ht="24.75" x14ac:dyDescent="0.25">
      <c r="A23" s="40" t="s">
        <v>16</v>
      </c>
      <c r="B23" s="41" t="s">
        <v>17</v>
      </c>
      <c r="C23" s="40" t="s">
        <v>18</v>
      </c>
      <c r="D23" s="42" t="s">
        <v>19</v>
      </c>
      <c r="E23" s="41" t="s">
        <v>20</v>
      </c>
      <c r="F23" s="41" t="s">
        <v>62</v>
      </c>
    </row>
    <row r="24" spans="1:6" ht="24" x14ac:dyDescent="0.25">
      <c r="A24" s="23"/>
      <c r="B24" s="24"/>
      <c r="C24" s="43" t="s">
        <v>21</v>
      </c>
      <c r="D24" s="25"/>
      <c r="E24" s="26"/>
      <c r="F24" s="27"/>
    </row>
    <row r="25" spans="1:6" ht="94.5" x14ac:dyDescent="0.25">
      <c r="A25" s="28">
        <v>1</v>
      </c>
      <c r="B25" s="29" t="s">
        <v>22</v>
      </c>
      <c r="C25" s="30" t="s">
        <v>27</v>
      </c>
      <c r="D25" s="29" t="s">
        <v>23</v>
      </c>
      <c r="E25" s="31" t="s">
        <v>29</v>
      </c>
      <c r="F25" s="32">
        <f>SUM(E14:E21)</f>
        <v>806316.46</v>
      </c>
    </row>
    <row r="27" spans="1:6" x14ac:dyDescent="0.25">
      <c r="A27" s="44" t="s">
        <v>63</v>
      </c>
      <c r="B27" s="44"/>
      <c r="C27" s="44"/>
      <c r="D27" s="44"/>
      <c r="E27" s="44"/>
      <c r="F27" s="44"/>
    </row>
    <row r="28" spans="1:6" x14ac:dyDescent="0.25">
      <c r="A28" s="44"/>
      <c r="B28" s="44"/>
      <c r="C28" s="44"/>
      <c r="D28" s="44"/>
      <c r="E28" s="44"/>
      <c r="F28" s="44"/>
    </row>
  </sheetData>
  <mergeCells count="9">
    <mergeCell ref="B13:B16"/>
    <mergeCell ref="B17:B21"/>
    <mergeCell ref="A27:F28"/>
    <mergeCell ref="C4:E4"/>
    <mergeCell ref="C5:E5"/>
    <mergeCell ref="C6:E6"/>
    <mergeCell ref="C7:E7"/>
    <mergeCell ref="C8:E8"/>
    <mergeCell ref="B11:E12"/>
  </mergeCells>
  <pageMargins left="0.70866141732283472" right="0.70866141732283472" top="0.74803149606299213" bottom="0.74803149606299213" header="0.31496062992125984" footer="0.31496062992125984"/>
  <pageSetup paperSize="9" scale="96" orientation="landscape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9</vt:i4>
      </vt:variant>
      <vt:variant>
        <vt:lpstr>Rangos con nombre</vt:lpstr>
      </vt:variant>
      <vt:variant>
        <vt:i4>4</vt:i4>
      </vt:variant>
    </vt:vector>
  </HeadingPairs>
  <TitlesOfParts>
    <vt:vector size="13" baseType="lpstr">
      <vt:lpstr>PRESUPUESTO 2026</vt:lpstr>
      <vt:lpstr>enero 2026</vt:lpstr>
      <vt:lpstr>febrero 2026</vt:lpstr>
      <vt:lpstr>marzo 2026</vt:lpstr>
      <vt:lpstr>Abril 2026</vt:lpstr>
      <vt:lpstr>Mayo 2026</vt:lpstr>
      <vt:lpstr>Junio 2026</vt:lpstr>
      <vt:lpstr>Julio 2026</vt:lpstr>
      <vt:lpstr>Agosto 2026</vt:lpstr>
      <vt:lpstr>'enero 2026'!Área_de_impresión</vt:lpstr>
      <vt:lpstr>'febrero 2026'!Área_de_impresión</vt:lpstr>
      <vt:lpstr>'marzo 2026'!Área_de_impresión</vt:lpstr>
      <vt:lpstr>'PRESUPUESTO 2026'!Área_de_impresión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CONTABILIDAD</dc:creator>
  <cp:lastModifiedBy>Gerencia Raquetbol</cp:lastModifiedBy>
  <cp:lastPrinted>2026-10-14T14:48:11Z</cp:lastPrinted>
  <dcterms:created xsi:type="dcterms:W3CDTF">2017-02-14T16:53:59Z</dcterms:created>
  <dcterms:modified xsi:type="dcterms:W3CDTF">2026-10-14T14:48:42Z</dcterms:modified>
</cp:coreProperties>
</file>