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Enero\"/>
    </mc:Choice>
  </mc:AlternateContent>
  <xr:revisionPtr revIDLastSave="0" documentId="13_ncr:1_{3563C0EE-F6D9-4D3A-BFFB-1021AA1F58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71" r:id="rId1"/>
  </sheets>
  <definedNames>
    <definedName name="_xlnm.Print_Area" localSheetId="0">'Enero 2026'!$A$1:$V$40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71" l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U36" i="71"/>
  <c r="U35" i="71"/>
  <c r="T36" i="71"/>
  <c r="T35" i="71"/>
  <c r="S36" i="71"/>
  <c r="S35" i="71"/>
  <c r="R36" i="71"/>
  <c r="R35" i="71"/>
  <c r="Q36" i="71"/>
  <c r="Q35" i="71"/>
  <c r="P36" i="71"/>
  <c r="P35" i="71"/>
  <c r="T21" i="71"/>
  <c r="O21" i="71"/>
  <c r="Q18" i="71"/>
  <c r="O20" i="71"/>
  <c r="T20" i="71" s="1"/>
  <c r="O16" i="71"/>
  <c r="O15" i="71"/>
  <c r="N40" i="71" l="1"/>
  <c r="N39" i="71"/>
  <c r="N38" i="71"/>
  <c r="N37" i="71"/>
  <c r="O36" i="71"/>
  <c r="N36" i="71"/>
  <c r="O35" i="71"/>
  <c r="N35" i="71"/>
  <c r="N32" i="71"/>
  <c r="T31" i="71"/>
  <c r="T30" i="71"/>
  <c r="O29" i="71"/>
  <c r="N29" i="71"/>
  <c r="T29" i="71" s="1"/>
  <c r="T28" i="71"/>
  <c r="T24" i="71"/>
  <c r="O23" i="71"/>
  <c r="T23" i="71" s="1"/>
  <c r="O22" i="71"/>
  <c r="T22" i="71" s="1"/>
  <c r="O19" i="71"/>
  <c r="T19" i="71" s="1"/>
  <c r="O18" i="71"/>
  <c r="T18" i="71" s="1"/>
  <c r="O17" i="71"/>
  <c r="T17" i="71" s="1"/>
  <c r="T16" i="71"/>
  <c r="A16" i="71"/>
  <c r="A17" i="71" s="1"/>
  <c r="A18" i="71" s="1"/>
  <c r="A19" i="71" s="1"/>
  <c r="T15" i="71"/>
  <c r="O32" i="71" l="1"/>
  <c r="P32" i="71"/>
  <c r="T32" i="71" s="1"/>
</calcChain>
</file>

<file path=xl/sharedStrings.xml><?xml version="1.0" encoding="utf-8"?>
<sst xmlns="http://schemas.openxmlformats.org/spreadsheetml/2006/main" count="114" uniqueCount="77">
  <si>
    <t xml:space="preserve">No. </t>
  </si>
  <si>
    <t>RENGLON</t>
  </si>
  <si>
    <t xml:space="preserve">Empleados/ servidor publico </t>
  </si>
  <si>
    <t xml:space="preserve">CARGO </t>
  </si>
  <si>
    <t xml:space="preserve">DEPENDENCIA </t>
  </si>
  <si>
    <t xml:space="preserve">SUELDO BASE </t>
  </si>
  <si>
    <t>COMPLEMENTO POR ANTIGÜEDAD</t>
  </si>
  <si>
    <t xml:space="preserve">BONIFICACION PROFESIONAL </t>
  </si>
  <si>
    <t>BONO ESPECIFICO</t>
  </si>
  <si>
    <t xml:space="preserve">BONIFICACION INCENTIVO </t>
  </si>
  <si>
    <t xml:space="preserve">OTRAS REMUNERACIONES ECONOMICAS </t>
  </si>
  <si>
    <t xml:space="preserve">Gastos funerales </t>
  </si>
  <si>
    <t>HONORARIOS</t>
  </si>
  <si>
    <t xml:space="preserve">TOTAL DE INGRESOS </t>
  </si>
  <si>
    <t xml:space="preserve">TOTAL DESCUENTOS </t>
  </si>
  <si>
    <t xml:space="preserve">LIQUIDO </t>
  </si>
  <si>
    <t>MONTO VIÁTICOS</t>
  </si>
  <si>
    <t xml:space="preserve">Erny Julio Escobar </t>
  </si>
  <si>
    <t xml:space="preserve">Zoila Rosalia Ozaeta </t>
  </si>
  <si>
    <t xml:space="preserve">Cindy Jessenia Guerra </t>
  </si>
  <si>
    <t xml:space="preserve">Contadora </t>
  </si>
  <si>
    <t xml:space="preserve">Gerente </t>
  </si>
  <si>
    <t xml:space="preserve">Entrenador </t>
  </si>
  <si>
    <t xml:space="preserve">Secretaria </t>
  </si>
  <si>
    <t xml:space="preserve">DESCUENTO DE ISR </t>
  </si>
  <si>
    <t>DESCUENTO DEL IGSS</t>
  </si>
  <si>
    <t>DESCUENTO DE FIANZA DE FIDELIDAD</t>
  </si>
  <si>
    <t>Juan José Salvatierra Mayen</t>
  </si>
  <si>
    <t>Asesor</t>
  </si>
  <si>
    <t xml:space="preserve">Salarios, Honorarios y Otros Servicios   </t>
  </si>
  <si>
    <t xml:space="preserve">DESCUENTOS DE TIMBRES FISCALES </t>
  </si>
  <si>
    <t xml:space="preserve">Dietas </t>
  </si>
  <si>
    <t xml:space="preserve">Asociación Nacional de Raquetbol de Guatemala </t>
  </si>
  <si>
    <t>(Articulo 10, Numeral 4, Ley de Acceso a la Información Pública )</t>
  </si>
  <si>
    <t>NOMBRES Y APELLIDOS</t>
  </si>
  <si>
    <t xml:space="preserve">Emerson Alexander Sipáque </t>
  </si>
  <si>
    <t xml:space="preserve">Encargado de la unidad de compras y planificacion </t>
  </si>
  <si>
    <t>Gilda Ninet López</t>
  </si>
  <si>
    <t xml:space="preserve">Raul Ernesto Salinas </t>
  </si>
  <si>
    <t>Heidy Eugenia Sarceño</t>
  </si>
  <si>
    <t xml:space="preserve">Encargada de limpieza </t>
  </si>
  <si>
    <t>¨061</t>
  </si>
  <si>
    <t xml:space="preserve">Secretaria del Comité Ejecutivo </t>
  </si>
  <si>
    <t xml:space="preserve">Presidente del Comité Ejecutivo </t>
  </si>
  <si>
    <t>¨063</t>
  </si>
  <si>
    <t xml:space="preserve">Estuardo Wer Ponce </t>
  </si>
  <si>
    <t xml:space="preserve">Tesorero del Comité Ejecutivo </t>
  </si>
  <si>
    <t>Bairon Israel Rosil</t>
  </si>
  <si>
    <t xml:space="preserve"> </t>
  </si>
  <si>
    <t xml:space="preserve">Edwin Aroldo Galicia Lutín </t>
  </si>
  <si>
    <t xml:space="preserve">Vocal I del Comité  Ejecutivo </t>
  </si>
  <si>
    <t xml:space="preserve">Luis Fernando Arana Pérez </t>
  </si>
  <si>
    <t xml:space="preserve">Alfredo Eramil Lemus </t>
  </si>
  <si>
    <t xml:space="preserve">Mensajero </t>
  </si>
  <si>
    <t xml:space="preserve">Sonia Marisol Vallejo </t>
  </si>
  <si>
    <t xml:space="preserve">Nutricionista </t>
  </si>
  <si>
    <t xml:space="preserve">Andres Alejandro Salvatierra </t>
  </si>
  <si>
    <t xml:space="preserve">Transporte </t>
  </si>
  <si>
    <t xml:space="preserve">Mayra Patricia Chutan </t>
  </si>
  <si>
    <t xml:space="preserve">Norma Salvatierra Castro </t>
  </si>
  <si>
    <t xml:space="preserve">Abel Alberto Yon </t>
  </si>
  <si>
    <t xml:space="preserve">Vocal II  del Comité  Ejecutivo </t>
  </si>
  <si>
    <t>Christian Wer Llerena</t>
  </si>
  <si>
    <t xml:space="preserve">Metodologo </t>
  </si>
  <si>
    <t xml:space="preserve">Juan Luis Rodríguez </t>
  </si>
  <si>
    <t xml:space="preserve">Asesor Juridico </t>
  </si>
  <si>
    <t xml:space="preserve">Juan Jose Salvatierra Castro </t>
  </si>
  <si>
    <t>Maria José Cobar Alvarez</t>
  </si>
  <si>
    <t xml:space="preserve">Fisioterapiesta </t>
  </si>
  <si>
    <t>ENERO 2,026</t>
  </si>
  <si>
    <t>Actualizacion: 31 de enero de 2026</t>
  </si>
  <si>
    <t xml:space="preserve">Preparador Físico </t>
  </si>
  <si>
    <t xml:space="preserve">Dexón Sliter Arana Pérez </t>
  </si>
  <si>
    <t>Evelyn Ester Navarijo</t>
  </si>
  <si>
    <t xml:space="preserve">Beverly Karína Gutiérrez López </t>
  </si>
  <si>
    <t xml:space="preserve">Directora Técnica </t>
  </si>
  <si>
    <t xml:space="preserve">Gastos de Representación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</si>
</sst>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indexed="8"/>
      <name val="MS Sans Serif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textRotation="90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DDAFE"/>
      <color rgb="FFFDC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10</xdr:row>
      <xdr:rowOff>166687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2AA711-6829-4E74-92A6-D8E807FB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155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6BAD-5E7E-4852-8D32-ED79D3A03CC9}">
  <dimension ref="A1:Z40"/>
  <sheetViews>
    <sheetView tabSelected="1" view="pageBreakPreview" zoomScale="60" zoomScaleNormal="80" workbookViewId="0">
      <selection activeCell="P19" sqref="P19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7.85546875" customWidth="1"/>
    <col min="17" max="17" width="19.710937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6" ht="1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6" ht="15.75" x14ac:dyDescent="0.25">
      <c r="A5" s="39" t="s">
        <v>32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6" ht="15.75" x14ac:dyDescent="0.25">
      <c r="A6" s="39" t="s">
        <v>29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6" ht="15.75" x14ac:dyDescent="0.25">
      <c r="A7" s="39" t="s">
        <v>33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spans="1:26" ht="15.75" x14ac:dyDescent="0.25">
      <c r="A8" s="38" t="s">
        <v>69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26" ht="15.75" x14ac:dyDescent="0.25">
      <c r="A9" s="38" t="s">
        <v>70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spans="1:26" ht="15" customHeigh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6" ht="15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6" ht="15.75" customHeight="1" thickBot="1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6" ht="40.5" customHeight="1" thickBot="1" x14ac:dyDescent="0.3">
      <c r="A13" s="25" t="s">
        <v>0</v>
      </c>
      <c r="B13" s="29" t="s">
        <v>1</v>
      </c>
      <c r="C13" s="20" t="s">
        <v>2</v>
      </c>
      <c r="D13" s="31" t="s">
        <v>3</v>
      </c>
      <c r="E13" s="33" t="s">
        <v>4</v>
      </c>
      <c r="F13" s="31" t="s">
        <v>5</v>
      </c>
      <c r="G13" s="25" t="s">
        <v>6</v>
      </c>
      <c r="H13" s="25" t="s">
        <v>7</v>
      </c>
      <c r="I13" s="29" t="s">
        <v>8</v>
      </c>
      <c r="J13" s="25" t="s">
        <v>9</v>
      </c>
      <c r="K13" s="35" t="s">
        <v>10</v>
      </c>
      <c r="L13" s="36"/>
      <c r="M13" s="37"/>
      <c r="N13" s="25" t="s">
        <v>12</v>
      </c>
      <c r="O13" s="25" t="s">
        <v>13</v>
      </c>
      <c r="P13" s="35" t="s">
        <v>14</v>
      </c>
      <c r="Q13" s="36"/>
      <c r="R13" s="36"/>
      <c r="S13" s="37"/>
      <c r="T13" s="25" t="s">
        <v>15</v>
      </c>
      <c r="U13" s="25" t="s">
        <v>16</v>
      </c>
    </row>
    <row r="14" spans="1:26" ht="128.25" customHeight="1" thickBot="1" x14ac:dyDescent="0.3">
      <c r="A14" s="26"/>
      <c r="B14" s="30"/>
      <c r="C14" s="21" t="s">
        <v>34</v>
      </c>
      <c r="D14" s="32"/>
      <c r="E14" s="34"/>
      <c r="F14" s="32"/>
      <c r="G14" s="26"/>
      <c r="H14" s="26"/>
      <c r="I14" s="30"/>
      <c r="J14" s="26"/>
      <c r="K14" s="19" t="s">
        <v>76</v>
      </c>
      <c r="L14" s="19" t="s">
        <v>31</v>
      </c>
      <c r="M14" s="22" t="s">
        <v>11</v>
      </c>
      <c r="N14" s="26"/>
      <c r="O14" s="26"/>
      <c r="P14" s="23" t="s">
        <v>24</v>
      </c>
      <c r="Q14" s="23" t="s">
        <v>25</v>
      </c>
      <c r="R14" s="23" t="s">
        <v>26</v>
      </c>
      <c r="S14" s="24" t="s">
        <v>30</v>
      </c>
      <c r="T14" s="26"/>
      <c r="U14" s="26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10">
        <f t="shared" ref="T15:T2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35</v>
      </c>
      <c r="D16" s="2" t="s">
        <v>36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48</v>
      </c>
    </row>
    <row r="17" spans="1:21" ht="30" x14ac:dyDescent="0.25">
      <c r="A17" s="18">
        <f t="shared" ref="A17:A40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37</v>
      </c>
      <c r="D18" s="2" t="s">
        <v>40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39</v>
      </c>
      <c r="D19" s="2" t="s">
        <v>40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73</v>
      </c>
      <c r="D20" s="2" t="s">
        <v>40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ref="T20:T21" si="3">O20-P20-Q20-R20</f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74</v>
      </c>
      <c r="D21" s="2" t="s">
        <v>75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3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52</v>
      </c>
      <c r="D22" s="2" t="s">
        <v>71</v>
      </c>
      <c r="E22" s="2" t="s">
        <v>32</v>
      </c>
      <c r="F22" s="3">
        <v>8000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8000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8000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29</v>
      </c>
      <c r="C24" s="2" t="s">
        <v>62</v>
      </c>
      <c r="D24" s="2" t="s">
        <v>63</v>
      </c>
      <c r="E24" s="2" t="s">
        <v>32</v>
      </c>
      <c r="F24" s="3">
        <v>6000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6000</v>
      </c>
      <c r="O24" s="3">
        <v>6000</v>
      </c>
      <c r="P24" s="3">
        <v>0</v>
      </c>
      <c r="Q24" s="3">
        <v>0</v>
      </c>
      <c r="R24" s="3">
        <v>0</v>
      </c>
      <c r="S24" s="3">
        <v>0</v>
      </c>
      <c r="T24" s="3">
        <f>N24-P24</f>
        <v>6000</v>
      </c>
      <c r="U24" s="5">
        <v>0</v>
      </c>
    </row>
    <row r="25" spans="1:21" ht="30" x14ac:dyDescent="0.25">
      <c r="A25" s="18">
        <f t="shared" si="1"/>
        <v>11</v>
      </c>
      <c r="B25" s="2">
        <v>29</v>
      </c>
      <c r="C25" s="2" t="s">
        <v>49</v>
      </c>
      <c r="D25" s="2" t="s">
        <v>22</v>
      </c>
      <c r="E25" s="2" t="s">
        <v>32</v>
      </c>
      <c r="F25" s="3">
        <v>5000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4500</v>
      </c>
      <c r="O25" s="3">
        <v>4500</v>
      </c>
      <c r="P25" s="3">
        <v>0</v>
      </c>
      <c r="Q25" s="3">
        <v>0</v>
      </c>
      <c r="R25" s="3">
        <v>0</v>
      </c>
      <c r="S25" s="3">
        <v>0</v>
      </c>
      <c r="T25" s="3">
        <v>4500</v>
      </c>
      <c r="U25" s="5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67</v>
      </c>
      <c r="D26" s="12" t="s">
        <v>68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8000</v>
      </c>
      <c r="O26" s="14">
        <v>8000</v>
      </c>
      <c r="P26" s="14">
        <v>0</v>
      </c>
      <c r="Q26" s="14">
        <v>0</v>
      </c>
      <c r="R26" s="14">
        <v>0</v>
      </c>
      <c r="S26" s="14">
        <v>0</v>
      </c>
      <c r="T26" s="3"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66</v>
      </c>
      <c r="D27" s="2" t="s">
        <v>22</v>
      </c>
      <c r="E27" s="2" t="s">
        <v>32</v>
      </c>
      <c r="F27" s="3">
        <v>18000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13300</v>
      </c>
      <c r="O27" s="3">
        <v>13300</v>
      </c>
      <c r="P27" s="3">
        <v>0</v>
      </c>
      <c r="Q27" s="3">
        <v>0</v>
      </c>
      <c r="R27" s="3">
        <v>0</v>
      </c>
      <c r="S27" s="3">
        <v>0</v>
      </c>
      <c r="T27" s="3">
        <v>13300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5000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4500</v>
      </c>
      <c r="O28" s="3">
        <v>4500</v>
      </c>
      <c r="P28" s="3">
        <v>0</v>
      </c>
      <c r="Q28" s="3">
        <v>0</v>
      </c>
      <c r="R28" s="3">
        <v>0</v>
      </c>
      <c r="S28" s="3">
        <v>0</v>
      </c>
      <c r="T28" s="3">
        <f>N28-P28-Q28-R28</f>
        <v>4500</v>
      </c>
      <c r="U28" s="8">
        <v>0</v>
      </c>
    </row>
    <row r="29" spans="1:21" ht="30" x14ac:dyDescent="0.25">
      <c r="A29" s="18">
        <f t="shared" si="1"/>
        <v>15</v>
      </c>
      <c r="B29" s="12">
        <v>189</v>
      </c>
      <c r="C29" s="13" t="s">
        <v>64</v>
      </c>
      <c r="D29" s="12" t="s">
        <v>65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f>F29</f>
        <v>7500</v>
      </c>
      <c r="O29" s="14">
        <f>G29</f>
        <v>0</v>
      </c>
      <c r="P29" s="14">
        <v>0</v>
      </c>
      <c r="Q29" s="14">
        <v>0</v>
      </c>
      <c r="R29" s="14">
        <v>0</v>
      </c>
      <c r="S29" s="14">
        <v>0</v>
      </c>
      <c r="T29" s="3">
        <f>N29-P29</f>
        <v>7500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51</v>
      </c>
      <c r="D30" s="2" t="s">
        <v>22</v>
      </c>
      <c r="E30" s="2" t="s">
        <v>32</v>
      </c>
      <c r="F30" s="3">
        <v>8000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v>5000</v>
      </c>
      <c r="P30" s="3">
        <v>0</v>
      </c>
      <c r="Q30" s="3">
        <v>0</v>
      </c>
      <c r="R30" s="3">
        <v>0</v>
      </c>
      <c r="S30" s="3">
        <v>0</v>
      </c>
      <c r="T30" s="3">
        <f>N30-P30-Q30-R30</f>
        <v>5000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54</v>
      </c>
      <c r="D31" s="2" t="s">
        <v>55</v>
      </c>
      <c r="E31" s="2" t="s">
        <v>32</v>
      </c>
      <c r="F31" s="3">
        <v>5500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v>5000</v>
      </c>
      <c r="P31" s="3">
        <v>0</v>
      </c>
      <c r="Q31" s="3">
        <v>0</v>
      </c>
      <c r="R31" s="3">
        <v>0</v>
      </c>
      <c r="S31" s="3">
        <v>0</v>
      </c>
      <c r="T31" s="3">
        <f>N31-P31-Q31-R31</f>
        <v>5000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38</v>
      </c>
      <c r="D32" s="2" t="s">
        <v>28</v>
      </c>
      <c r="E32" s="2" t="s">
        <v>32</v>
      </c>
      <c r="F32" s="3">
        <v>6000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ref="N32:O32" si="4">F32+G32+H32+I32+J32+K32+M32</f>
        <v>6000</v>
      </c>
      <c r="O32" s="3">
        <f t="shared" si="4"/>
        <v>6000</v>
      </c>
      <c r="P32" s="3">
        <f>N32/1.12*5/100</f>
        <v>267.85714285714283</v>
      </c>
      <c r="Q32" s="3">
        <v>0</v>
      </c>
      <c r="R32" s="3">
        <v>0</v>
      </c>
      <c r="S32" s="3">
        <v>0</v>
      </c>
      <c r="T32" s="3">
        <f t="shared" ref="T32" si="5">N32-P32-Q32-R32</f>
        <v>5732.1428571428569</v>
      </c>
      <c r="U32" s="5">
        <v>0</v>
      </c>
    </row>
    <row r="33" spans="1:21" ht="30" x14ac:dyDescent="0.25">
      <c r="A33" s="18">
        <f t="shared" si="1"/>
        <v>19</v>
      </c>
      <c r="B33" s="2">
        <v>29</v>
      </c>
      <c r="C33" s="2" t="s">
        <v>72</v>
      </c>
      <c r="D33" s="2" t="s">
        <v>53</v>
      </c>
      <c r="E33" s="2" t="s">
        <v>32</v>
      </c>
      <c r="F33" s="3">
        <v>2800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2500</v>
      </c>
      <c r="O33" s="3">
        <v>2500</v>
      </c>
      <c r="P33" s="3">
        <v>0</v>
      </c>
      <c r="Q33" s="3">
        <v>0</v>
      </c>
      <c r="R33" s="3">
        <v>0</v>
      </c>
      <c r="S33" s="3">
        <v>0</v>
      </c>
      <c r="T33" s="3">
        <v>2500</v>
      </c>
      <c r="U33" s="5">
        <v>0</v>
      </c>
    </row>
    <row r="34" spans="1:21" ht="30" x14ac:dyDescent="0.25">
      <c r="A34" s="18">
        <f t="shared" si="1"/>
        <v>20</v>
      </c>
      <c r="B34" s="2">
        <v>189</v>
      </c>
      <c r="C34" s="2" t="s">
        <v>56</v>
      </c>
      <c r="D34" s="2" t="s">
        <v>57</v>
      </c>
      <c r="E34" s="2" t="s">
        <v>32</v>
      </c>
      <c r="F34" s="3">
        <v>3500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3500</v>
      </c>
      <c r="O34" s="3">
        <v>3500</v>
      </c>
      <c r="P34" s="3">
        <v>0</v>
      </c>
      <c r="Q34" s="3">
        <v>0</v>
      </c>
      <c r="R34" s="3">
        <v>0</v>
      </c>
      <c r="S34" s="3">
        <v>0</v>
      </c>
      <c r="T34" s="3">
        <v>3500</v>
      </c>
      <c r="U34" s="5">
        <v>0</v>
      </c>
    </row>
    <row r="35" spans="1:21" ht="30" x14ac:dyDescent="0.25">
      <c r="A35" s="18">
        <f t="shared" si="1"/>
        <v>21</v>
      </c>
      <c r="B35" s="2" t="s">
        <v>41</v>
      </c>
      <c r="C35" s="6" t="s">
        <v>60</v>
      </c>
      <c r="D35" s="2" t="s">
        <v>61</v>
      </c>
      <c r="E35" s="2" t="s">
        <v>32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ref="N35:N40" si="6">F35+G35+H35+I35+J35+K35+M35</f>
        <v>0</v>
      </c>
      <c r="O35" s="3">
        <f t="shared" ref="O35:U36" si="7">L35</f>
        <v>0</v>
      </c>
      <c r="P35" s="3">
        <f t="shared" si="7"/>
        <v>0</v>
      </c>
      <c r="Q35" s="3">
        <f t="shared" si="7"/>
        <v>0</v>
      </c>
      <c r="R35" s="3">
        <f t="shared" si="7"/>
        <v>0</v>
      </c>
      <c r="S35" s="3">
        <f t="shared" si="7"/>
        <v>0</v>
      </c>
      <c r="T35" s="3">
        <f t="shared" si="7"/>
        <v>0</v>
      </c>
      <c r="U35" s="3">
        <f t="shared" si="7"/>
        <v>0</v>
      </c>
    </row>
    <row r="36" spans="1:21" ht="30" x14ac:dyDescent="0.25">
      <c r="A36" s="18">
        <f t="shared" si="1"/>
        <v>22</v>
      </c>
      <c r="B36" s="2" t="s">
        <v>41</v>
      </c>
      <c r="C36" s="6" t="s">
        <v>58</v>
      </c>
      <c r="D36" s="2" t="s">
        <v>50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6"/>
        <v>0</v>
      </c>
      <c r="O36" s="3">
        <f t="shared" si="7"/>
        <v>0</v>
      </c>
      <c r="P36" s="3">
        <f t="shared" si="7"/>
        <v>0</v>
      </c>
      <c r="Q36" s="3">
        <f t="shared" si="7"/>
        <v>0</v>
      </c>
      <c r="R36" s="3">
        <f t="shared" si="7"/>
        <v>0</v>
      </c>
      <c r="S36" s="3">
        <f t="shared" si="7"/>
        <v>0</v>
      </c>
      <c r="T36" s="3">
        <f t="shared" si="7"/>
        <v>0</v>
      </c>
      <c r="U36" s="3">
        <f t="shared" si="7"/>
        <v>0</v>
      </c>
    </row>
    <row r="37" spans="1:21" ht="30" x14ac:dyDescent="0.25">
      <c r="A37" s="18">
        <f t="shared" si="1"/>
        <v>23</v>
      </c>
      <c r="B37" s="2" t="s">
        <v>41</v>
      </c>
      <c r="C37" s="2" t="s">
        <v>47</v>
      </c>
      <c r="D37" s="2" t="s">
        <v>46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6"/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</row>
    <row r="38" spans="1:21" ht="30" x14ac:dyDescent="0.25">
      <c r="A38" s="18">
        <f t="shared" si="1"/>
        <v>24</v>
      </c>
      <c r="B38" s="2" t="s">
        <v>41</v>
      </c>
      <c r="C38" s="6" t="s">
        <v>59</v>
      </c>
      <c r="D38" s="2" t="s">
        <v>42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6"/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</row>
    <row r="39" spans="1:21" ht="30" x14ac:dyDescent="0.25">
      <c r="A39" s="18">
        <f t="shared" si="1"/>
        <v>25</v>
      </c>
      <c r="B39" s="2" t="s">
        <v>41</v>
      </c>
      <c r="C39" s="6" t="s">
        <v>45</v>
      </c>
      <c r="D39" s="2" t="s">
        <v>43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6"/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</row>
    <row r="40" spans="1:21" ht="30.75" thickBot="1" x14ac:dyDescent="0.3">
      <c r="A40" s="18">
        <f t="shared" si="1"/>
        <v>26</v>
      </c>
      <c r="B40" s="15" t="s">
        <v>44</v>
      </c>
      <c r="C40" s="16" t="s">
        <v>45</v>
      </c>
      <c r="D40" s="15" t="s">
        <v>43</v>
      </c>
      <c r="E40" s="15" t="s">
        <v>32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f t="shared" si="6"/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74803149606299213" bottom="0.74803149606299213" header="0.31496062992125984" footer="0.31496062992125984"/>
  <pageSetup scale="35" orientation="landscape" horizontalDpi="0" verticalDpi="0" r:id="rId1"/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2026-03-13T22:31:59Z</cp:lastPrinted>
  <dcterms:created xsi:type="dcterms:W3CDTF">2017-02-21T18:54:18Z</dcterms:created>
  <dcterms:modified xsi:type="dcterms:W3CDTF">2026-03-13T22:32:39Z</dcterms:modified>
</cp:coreProperties>
</file>