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ernye\OneDrive\Desktop\Informacion Publica 2026\Enero\"/>
    </mc:Choice>
  </mc:AlternateContent>
  <xr:revisionPtr revIDLastSave="0" documentId="8_{7D685448-7D0B-4D4A-8DBE-B31EDE6105F7}" xr6:coauthVersionLast="47" xr6:coauthVersionMax="47" xr10:uidLastSave="{00000000-0000-0000-0000-000000000000}"/>
  <bookViews>
    <workbookView xWindow="-120" yWindow="-120" windowWidth="29040" windowHeight="15720" xr2:uid="{1B004C4C-23E3-47D9-9006-0FDA41A07ADA}"/>
  </bookViews>
  <sheets>
    <sheet name="Hoja20" sheetId="40" r:id="rId1"/>
    <sheet name="FIN-01" sheetId="4" r:id="rId2"/>
    <sheet name="FIN-02" sheetId="5" r:id="rId3"/>
    <sheet name="FIN-02 II" sheetId="9" r:id="rId4"/>
    <sheet name="Hoja2" sheetId="12" r:id="rId5"/>
    <sheet name="Hoja1" sheetId="14" r:id="rId6"/>
    <sheet name="Hoja3" sheetId="15" r:id="rId7"/>
    <sheet name="Hoja4" sheetId="16" r:id="rId8"/>
    <sheet name="Hoja5" sheetId="17" r:id="rId9"/>
    <sheet name="Hoja10" sheetId="22" r:id="rId10"/>
    <sheet name="Hoja11" sheetId="23" r:id="rId11"/>
    <sheet name="Hoja14" sheetId="31" r:id="rId12"/>
    <sheet name="Hoja6" sheetId="28" r:id="rId13"/>
    <sheet name="Hoja18" sheetId="33" r:id="rId14"/>
    <sheet name="Hoja19" sheetId="34" r:id="rId15"/>
    <sheet name="Hoja22" sheetId="37" r:id="rId16"/>
    <sheet name="FIN-02III" sheetId="10" r:id="rId17"/>
    <sheet name="Hoja7" sheetId="19" r:id="rId18"/>
    <sheet name="Hoja8" sheetId="20" r:id="rId19"/>
    <sheet name="Hoja12" sheetId="24" r:id="rId20"/>
    <sheet name="Hoja13" sheetId="25" r:id="rId21"/>
    <sheet name="Hoja 14" sheetId="27" r:id="rId22"/>
    <sheet name="Hoja15" sheetId="29" r:id="rId23"/>
    <sheet name="Hoja17" sheetId="32" r:id="rId24"/>
    <sheet name="Hoja 18" sheetId="36" r:id="rId25"/>
    <sheet name="Hoja23" sheetId="38" r:id="rId26"/>
    <sheet name="Hoja24" sheetId="39" r:id="rId27"/>
    <sheet name="FIN-02IV (2)" sheetId="13" r:id="rId28"/>
    <sheet name="Hoja16" sheetId="30" r:id="rId29"/>
    <sheet name="FIN-02IV" sheetId="11" r:id="rId30"/>
  </sheets>
  <externalReferences>
    <externalReference r:id="rId31"/>
  </externalReferences>
  <definedNames>
    <definedName name="_xlnm.Print_Area" localSheetId="3">'FIN-02 II'!$A$1:$H$61</definedName>
    <definedName name="_xlnm.Print_Area" localSheetId="29">'FIN-02IV'!$A$1:$H$63</definedName>
    <definedName name="_xlnm.Print_Area" localSheetId="9">Hoja10!$A$1:$H$63</definedName>
    <definedName name="_xlnm.Print_Area" localSheetId="10">Hoja11!$A$1:$H$57</definedName>
    <definedName name="_xlnm.Print_Area" localSheetId="19">Hoja12!$A$1:$H$59</definedName>
    <definedName name="_xlnm.Print_Area" localSheetId="11">Hoja14!$A$1:$H$55</definedName>
    <definedName name="_xlnm.Print_Area" localSheetId="7">Hoja4!$A$1:$H$63</definedName>
    <definedName name="_xlnm.Print_Area" localSheetId="8">Hoja5!$A$1:$H$63</definedName>
    <definedName name="_xlnm.Print_Area" localSheetId="12">Hoja6!$A$1:$H$42</definedName>
    <definedName name="_xlnm.Print_Area" localSheetId="18">Hoja8!$A$1:$H$59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40" l="1"/>
  <c r="H23" i="11"/>
  <c r="H20" i="30"/>
  <c r="H46" i="30"/>
  <c r="H47" i="13"/>
  <c r="H20" i="39"/>
  <c r="H23" i="39"/>
  <c r="H20" i="38"/>
  <c r="H32" i="38"/>
  <c r="H20" i="36"/>
  <c r="H26" i="36"/>
  <c r="H20" i="32"/>
  <c r="H27" i="32"/>
  <c r="H20" i="29"/>
  <c r="H28" i="29"/>
  <c r="H20" i="27"/>
  <c r="H30" i="27"/>
  <c r="H20" i="25"/>
  <c r="H38" i="25"/>
  <c r="H20" i="24"/>
  <c r="H51" i="24"/>
  <c r="H20" i="20"/>
  <c r="H51" i="20"/>
  <c r="H20" i="19"/>
  <c r="H54" i="19"/>
  <c r="H54" i="10"/>
  <c r="H20" i="37"/>
  <c r="H28" i="37"/>
  <c r="H20" i="34"/>
  <c r="H27" i="34"/>
  <c r="H20" i="33"/>
  <c r="H28" i="33"/>
  <c r="H20" i="28"/>
  <c r="H34" i="28"/>
  <c r="H20" i="31"/>
  <c r="H47" i="31"/>
  <c r="H20" i="23"/>
  <c r="H49" i="23"/>
  <c r="H20" i="22"/>
  <c r="G22" i="22"/>
  <c r="J41" i="22"/>
  <c r="J42" i="22"/>
  <c r="H55" i="22"/>
  <c r="H20" i="17"/>
  <c r="G27" i="17"/>
  <c r="G31" i="17"/>
  <c r="G48" i="17"/>
  <c r="G54" i="17"/>
  <c r="H55" i="17"/>
  <c r="H20" i="16"/>
  <c r="H55" i="16"/>
  <c r="H54" i="15"/>
  <c r="H48" i="14"/>
  <c r="H20" i="12"/>
  <c r="H55" i="12"/>
  <c r="H20" i="9"/>
  <c r="H54" i="9"/>
  <c r="H54" i="5"/>
  <c r="E26" i="4"/>
  <c r="E28" i="4"/>
  <c r="E30" i="4"/>
  <c r="E31" i="4"/>
  <c r="G31" i="4"/>
  <c r="G50" i="4"/>
</calcChain>
</file>

<file path=xl/sharedStrings.xml><?xml version="1.0" encoding="utf-8"?>
<sst xmlns="http://schemas.openxmlformats.org/spreadsheetml/2006/main" count="1682" uniqueCount="682">
  <si>
    <t>Herramientas</t>
  </si>
  <si>
    <t>FORMULARIOS INVENTARIOS - DCE/SIAD</t>
  </si>
  <si>
    <t>Fecha del Inventario:</t>
  </si>
  <si>
    <t>MINISTERIO:</t>
  </si>
  <si>
    <t>DEPARTAMENTO:</t>
  </si>
  <si>
    <t>MUNICIPIO:</t>
  </si>
  <si>
    <t>DEPENDENCIA:</t>
  </si>
  <si>
    <t>TELEFONO:</t>
  </si>
  <si>
    <t>DIRECCION:</t>
  </si>
  <si>
    <t>El que suscribe CERTIFICA, que el siguiente resumen corresponde al INVENTARIO levantado en :</t>
  </si>
  <si>
    <t>Con fecha:</t>
  </si>
  <si>
    <t>CUENTA CONTABLE</t>
  </si>
  <si>
    <t>Q   PARCIAL</t>
  </si>
  <si>
    <t>Q    TOTAL</t>
  </si>
  <si>
    <t>PROPIEDAD Y PLANTA EN OPERACIÓN</t>
  </si>
  <si>
    <t>1231.01</t>
  </si>
  <si>
    <t>EDIFICIOS E INSTALACIONES</t>
  </si>
  <si>
    <t>Q</t>
  </si>
  <si>
    <t>MAQUINARIA Y EQUIPO</t>
  </si>
  <si>
    <t>1232.01</t>
  </si>
  <si>
    <t>DE PRODUCCION</t>
  </si>
  <si>
    <t>1232.02</t>
  </si>
  <si>
    <t>DE CONSTRUCCION</t>
  </si>
  <si>
    <t>1232.03</t>
  </si>
  <si>
    <t>DE OFICINA Y MUEBLES</t>
  </si>
  <si>
    <t>1232.04</t>
  </si>
  <si>
    <t>MEDICO-SANITARIO Y DE LABORATORIO</t>
  </si>
  <si>
    <t>1232.05</t>
  </si>
  <si>
    <t>EDUCACIONAL, CULTURAL Y RECREATIVO</t>
  </si>
  <si>
    <t>1232.06</t>
  </si>
  <si>
    <t>DE TRANSPORTE, TRACCION Y ELEVACION</t>
  </si>
  <si>
    <t>1232.07</t>
  </si>
  <si>
    <t>DE COMUNICACIONES</t>
  </si>
  <si>
    <t>1232.08</t>
  </si>
  <si>
    <t>HERRAMIENTAS</t>
  </si>
  <si>
    <t>TIERRAS Y TERRENOS</t>
  </si>
  <si>
    <t>1233</t>
  </si>
  <si>
    <t>CONSTRUCCIONES EN PROCESO</t>
  </si>
  <si>
    <t>1234.01</t>
  </si>
  <si>
    <t>DE BIENES DE USO COMUN</t>
  </si>
  <si>
    <t>1234.02</t>
  </si>
  <si>
    <t>DE BIENES DE USO NO COMUN</t>
  </si>
  <si>
    <t>1234.03</t>
  </si>
  <si>
    <t>CONSTRUCCIONES MILITARES</t>
  </si>
  <si>
    <t>EQUIPO MILITAR Y DE SEGURIDAD</t>
  </si>
  <si>
    <t>1235</t>
  </si>
  <si>
    <t>ANIMALES</t>
  </si>
  <si>
    <t>1236</t>
  </si>
  <si>
    <t>OTROS ACTIVOS FIJOS</t>
  </si>
  <si>
    <t>1237</t>
  </si>
  <si>
    <t xml:space="preserve">OTROS ACTIVOS </t>
  </si>
  <si>
    <t>TOTAL</t>
  </si>
  <si>
    <t>Asciende el presente RESUMEN de INVENTARIO a:</t>
  </si>
  <si>
    <t>Elaboró:</t>
  </si>
  <si>
    <t>Vo.Bo.:</t>
  </si>
  <si>
    <t>MFP/SIAD-DCE/FIN-01/30-11-2000</t>
  </si>
  <si>
    <t>FIN-02  - FORMULARIO DETALLE DE INVENTARIO POR CUENTA</t>
  </si>
  <si>
    <t>FECHA DEL INVENTARIO</t>
  </si>
  <si>
    <t>CODIGO</t>
  </si>
  <si>
    <t>DESCRIPCION</t>
  </si>
  <si>
    <t>DIA-MES AñO</t>
  </si>
  <si>
    <t>ITEM</t>
  </si>
  <si>
    <t>Cantidad</t>
  </si>
  <si>
    <t>Valor Unitario</t>
  </si>
  <si>
    <t>Valor Total</t>
  </si>
  <si>
    <t>MFP/SIAD-DCE/FIN-02/30-11-2000</t>
  </si>
  <si>
    <t>Asociación Nacional de Racquetbol de Guatemala</t>
  </si>
  <si>
    <t>Guatemala</t>
  </si>
  <si>
    <t>2362-5106</t>
  </si>
  <si>
    <t>Equipo de Oficina</t>
  </si>
  <si>
    <t>1232.03.AR.01</t>
  </si>
  <si>
    <t>1232.03.AR.02</t>
  </si>
  <si>
    <t>1232.03.AR.03</t>
  </si>
  <si>
    <t>1232.03.AR.04</t>
  </si>
  <si>
    <t>1232.03.AR.05</t>
  </si>
  <si>
    <t>1232.03.AR.06</t>
  </si>
  <si>
    <t>1232.03.AR.07</t>
  </si>
  <si>
    <t>1232.03.AR.08</t>
  </si>
  <si>
    <t>1232.03.AR.09</t>
  </si>
  <si>
    <t>1232.03.AR.10</t>
  </si>
  <si>
    <t>1232.03.AR.11</t>
  </si>
  <si>
    <t>1232.03.AR.12</t>
  </si>
  <si>
    <t>1232.03.AR.13</t>
  </si>
  <si>
    <t>1232.03.AR.14</t>
  </si>
  <si>
    <t>1232.03.AR.15</t>
  </si>
  <si>
    <t>1232.03.AR.16</t>
  </si>
  <si>
    <t>1232.03.AR.17</t>
  </si>
  <si>
    <t>Archivo de Metal de 4 Gavetas con marcos de</t>
  </si>
  <si>
    <t>metal color negro Factura No. 1988 Dimaja</t>
  </si>
  <si>
    <t xml:space="preserve">Armario Ap14 de Metal color negro </t>
  </si>
  <si>
    <t>Fact. No. 3224 Mega, S.A. 12/08/03</t>
  </si>
  <si>
    <t>Escritorio Peninsular de 1.50*1.50 color negro</t>
  </si>
  <si>
    <t>de oficina Fact. No. 2465 22/04/08</t>
  </si>
  <si>
    <t>Mesa de Conferencia redonda colo negro maya</t>
  </si>
  <si>
    <t>Fact. No. 2465 22/04/08</t>
  </si>
  <si>
    <t>Silla de Visita Modelo 829 Color negro</t>
  </si>
  <si>
    <t>Silla Ejecutiva Modelo 532 de tela  y malla</t>
  </si>
  <si>
    <t>color negro Fact. 2465 22/04/08</t>
  </si>
  <si>
    <t>Silla Secretarial Modelo 1059 sin brazos</t>
  </si>
  <si>
    <t>color negro Fact. No. 2465 22/04/08</t>
  </si>
  <si>
    <t>Archivo de Metal de 4 Gavetas color negro</t>
  </si>
  <si>
    <t>Armario de Metal color negro Fact. No. 2465</t>
  </si>
  <si>
    <t xml:space="preserve">Impresora Marca Epson Fx-2190 </t>
  </si>
  <si>
    <t>Fact. No. 8939 Servicomp 12/06/08</t>
  </si>
  <si>
    <t>1232.03.AR.18</t>
  </si>
  <si>
    <t>1232.03.AR.19</t>
  </si>
  <si>
    <t>1232.03.AR.20</t>
  </si>
  <si>
    <t>1232.03.AR.21</t>
  </si>
  <si>
    <t>1232.03.AR.22</t>
  </si>
  <si>
    <t>1232.03.AR.23</t>
  </si>
  <si>
    <t>1232.03.AR.24</t>
  </si>
  <si>
    <t>1232.03.AR.25</t>
  </si>
  <si>
    <t>1232.03.AR.26</t>
  </si>
  <si>
    <t>1232.03.AR.27</t>
  </si>
  <si>
    <t>1232.03.AR.28</t>
  </si>
  <si>
    <t xml:space="preserve">Mueble de Madera para Tarjetas de ranking </t>
  </si>
  <si>
    <t>Fact. No. 052 Marco Monterroso 23/06/08</t>
  </si>
  <si>
    <t>Maquina de Escribir Marca Brother GX-6750</t>
  </si>
  <si>
    <t>Fax Ux-8750 Color negro Marca Sharp</t>
  </si>
  <si>
    <t>Fact. No. 667872 Price Mart 16/07/08</t>
  </si>
  <si>
    <t>de oficina Fact. No. 4362  09/09/08</t>
  </si>
  <si>
    <t>Computador Clon Serie No. NSEBH176HBE</t>
  </si>
  <si>
    <t>Procesador Intel Celeron de 1.8 Mhz, 128 MB de</t>
  </si>
  <si>
    <t>Memoria Ram, 40 GB de disco duro, CD-Room,</t>
  </si>
  <si>
    <t xml:space="preserve">Monitor 15" Teclado, Mouse  y Bocina. </t>
  </si>
  <si>
    <t>Donación COG-16/12/04</t>
  </si>
  <si>
    <t>Impresora Multifuncional HP Psc1510 Fact. No.</t>
  </si>
  <si>
    <t>127073 Oficce Deport 06/04/06</t>
  </si>
  <si>
    <t>Mesa de Color Blanco con Negro Fact. No.</t>
  </si>
  <si>
    <t>773201 Price Mart 22/07/09</t>
  </si>
  <si>
    <t>Impresora Canon Color Negro Modelo IP1900</t>
  </si>
  <si>
    <t>Fact. No. 133464 Operadora de Tiendas 24/07/09</t>
  </si>
  <si>
    <t>Fotocopiadora Digital Marca Sharp Modelo</t>
  </si>
  <si>
    <t>Al-2030 Fact. No. 3590 Oficce Club, S.A. 13/07/09</t>
  </si>
  <si>
    <t>Note Book HP 550/640LA Celeron 2.0, 2GB Ram</t>
  </si>
  <si>
    <t>160 Disco Duro DVD/RW Pantalla 15.4" Fact.</t>
  </si>
  <si>
    <t>No. 14027 Macro Sistemas, S.A. 06/07/09</t>
  </si>
  <si>
    <t>Vienen de Pagina No. 1</t>
  </si>
  <si>
    <t>Van a Pagina No. 2</t>
  </si>
  <si>
    <t xml:space="preserve">Equipo Educacional y Recreativo </t>
  </si>
  <si>
    <t>1232.05.AR.01</t>
  </si>
  <si>
    <t>1232.05.AR.02</t>
  </si>
  <si>
    <t>1232.05.AR.03</t>
  </si>
  <si>
    <t>1232.05.AR.04</t>
  </si>
  <si>
    <t>1232.05.AR.05</t>
  </si>
  <si>
    <t>1232.05.AR.06</t>
  </si>
  <si>
    <t>1232.05.AR.07</t>
  </si>
  <si>
    <t>1232.05.AR.08</t>
  </si>
  <si>
    <t>Maquina Tirabolas Modelo 25740 Serie No.</t>
  </si>
  <si>
    <t>3293 23/11/02 Fact. No. 0421</t>
  </si>
  <si>
    <t>Maquina Encordadora Modelo Progressión</t>
  </si>
  <si>
    <t>St 115003 Fact. 2483 Proshop 09/05/96</t>
  </si>
  <si>
    <t xml:space="preserve">Scort 2000C-1 Amp Fact. No. 138566 </t>
  </si>
  <si>
    <t>Escalera para hacer ejercicios Fact. No. 5877</t>
  </si>
  <si>
    <t>Proshop 08/01/07</t>
  </si>
  <si>
    <t>Fact. No. 25862 Distelsa, S.A. 17/05/07</t>
  </si>
  <si>
    <t>Total</t>
  </si>
  <si>
    <t>1232.08.AR.01</t>
  </si>
  <si>
    <t>Compresor Acc/Inflador 150p31 Fact. No. 30812</t>
  </si>
  <si>
    <t>Novex 20/11/08</t>
  </si>
  <si>
    <t>1232.03.AR.29</t>
  </si>
  <si>
    <t>Ventilador Modelo 3340 Fact. No. 775761 PricesMart</t>
  </si>
  <si>
    <t>Color Gris con Blanco 12/05/2010</t>
  </si>
  <si>
    <t>1232.03.AR.30</t>
  </si>
  <si>
    <t>1232.03.AR.31</t>
  </si>
  <si>
    <t>Van a Pagina No. 3</t>
  </si>
  <si>
    <t>1232.03.AR.32</t>
  </si>
  <si>
    <t>1232.03.AR.33</t>
  </si>
  <si>
    <t>Computadora: Procesador Intle Core 2.70 Ghz, 800MHz, LGA7775,</t>
  </si>
  <si>
    <t xml:space="preserve">Memoria DDR2 1GB Kingston, Disco Duro 320 GB, Quemadora de </t>
  </si>
  <si>
    <t xml:space="preserve">DVD-CD, Monitor AOC  LCD 15.6", Teclado Cyber, Mouse Optico  </t>
  </si>
  <si>
    <t>Cyber y Bocinas. Fact. No. 22224 04/08/10</t>
  </si>
  <si>
    <t>1232.03.AR.34</t>
  </si>
  <si>
    <t>Regulador de Voltaje color Negro, Fact. No. 075 06/08/2010</t>
  </si>
  <si>
    <t>1232.03.AR.35</t>
  </si>
  <si>
    <t>Marca Forza Modelo No. FVR-1211B</t>
  </si>
  <si>
    <t xml:space="preserve">Araña para mantas de Vinil; Fact.Serie "A" No. 080 Erick Sazo </t>
  </si>
  <si>
    <t>1232.03.AR.36</t>
  </si>
  <si>
    <t>1232.03.AR.37</t>
  </si>
  <si>
    <t>Ventilador de laptop Base 0323656, Operadora de</t>
  </si>
  <si>
    <t>1232.03.AR.38</t>
  </si>
  <si>
    <t>Escaner Canon Lide 110, Office Depot, Factura Serie 602B</t>
  </si>
  <si>
    <t>1232.03.AR.39</t>
  </si>
  <si>
    <t xml:space="preserve">Caja Metalica Negra, Para Caja Chica, Office Depot, Factura </t>
  </si>
  <si>
    <t>Tiendas, S.A. Factura Serie 1234 No. 19954, 23/01/2011</t>
  </si>
  <si>
    <t>No. 15250, 25/02/2011</t>
  </si>
  <si>
    <t>Serie 602C 110172, 04/08/2011</t>
  </si>
  <si>
    <t>1232.03.AR.40</t>
  </si>
  <si>
    <t>Computador Dual Core 3.06 GHZ, Disco Duro 1 Tera Bite, Quema-</t>
  </si>
  <si>
    <t xml:space="preserve">dor de DVD, Memoeria RAM 2 GB, Monitor AOC LCD LED 18.5" </t>
  </si>
  <si>
    <t>Teclado, Mouse y Bocinas., Disercom, Factura Serie "A" No. 151</t>
  </si>
  <si>
    <t>1232.03.AR.41</t>
  </si>
  <si>
    <t>Antena de Red Inlambrica, Disercom, Factura Serie "A" No. 152</t>
  </si>
  <si>
    <t>1232.03.AR.42</t>
  </si>
  <si>
    <t>Memory Stick Duo para camara, Max, Fact. Serie 47A No. 37726</t>
  </si>
  <si>
    <t>1232.03.AR.43</t>
  </si>
  <si>
    <t>Fax Brother 575, Libertador Equipo de Oficina, S.A. Factura Cam-</t>
  </si>
  <si>
    <t>biaria Serie "A" No. 36027, 17/08/2012</t>
  </si>
  <si>
    <t>1232.03.AR.44</t>
  </si>
  <si>
    <t>Archivo de Metal, 4 Gavetas color negro Fact. SerieFE, No. FACE-</t>
  </si>
  <si>
    <t>66-FE-001-130000004173, De Oficina, S.A. 23/05/2013</t>
  </si>
  <si>
    <t>Cindy Guerra</t>
  </si>
  <si>
    <t>Cindy Guerra-Contadora</t>
  </si>
  <si>
    <t>Contadora</t>
  </si>
  <si>
    <t>Comunicación</t>
  </si>
  <si>
    <t>1232.07.AR.01</t>
  </si>
  <si>
    <t>Compra de Celular Samsung Galaxy S3, de la empresa de TIGO</t>
  </si>
  <si>
    <t>1232.07.AR.02</t>
  </si>
  <si>
    <t>1232.07.AR.03</t>
  </si>
  <si>
    <t>Compra de Asha 302, de la empresa de TIGO</t>
  </si>
  <si>
    <t>Vienen de Pagina No. 3</t>
  </si>
  <si>
    <t>Van a Pagina No. 4</t>
  </si>
  <si>
    <t>Vienen de Pagina No. 4</t>
  </si>
  <si>
    <t>1232.03.AR.45</t>
  </si>
  <si>
    <t xml:space="preserve">Sumadora Casio HR-150TM-BR-DH 12  digitos,  sin adop. Fact.N. </t>
  </si>
  <si>
    <t>130000023237</t>
  </si>
  <si>
    <t>1232.03.AR.46</t>
  </si>
  <si>
    <t>Guillotina X-Acto 26358 de Madera 18" Fact. N. 130000023237</t>
  </si>
  <si>
    <t>Papelera Metalica Fast M3573 Tiaple,(72) Fact. N. 130000023237</t>
  </si>
  <si>
    <t>1232.03.AR.47</t>
  </si>
  <si>
    <t>1232.03.AR.48</t>
  </si>
  <si>
    <t xml:space="preserve">Escritorio en L Demdf Color Café Fact. N. </t>
  </si>
  <si>
    <t>FACE-63-6021-001-140000009155, 10/04/2014</t>
  </si>
  <si>
    <t>1232.03.AR.49</t>
  </si>
  <si>
    <t xml:space="preserve">Impresora Epson L155 L-110, Fact. N, </t>
  </si>
  <si>
    <t>1232.03.AR.50</t>
  </si>
  <si>
    <t>Tritura Ativa HX05 Fact. N. FACE-63-6021-001-140000009155,</t>
  </si>
  <si>
    <t xml:space="preserve"> 10/04/2014</t>
  </si>
  <si>
    <t>1232.07.AR.04</t>
  </si>
  <si>
    <t>Compra de Celular Samsung Galaxy S4 mini de la empresa de TIGO</t>
  </si>
  <si>
    <t>1232.03.AR.51</t>
  </si>
  <si>
    <t xml:space="preserve">Mesa de color banco con negro Factura no 143703 Serie FPII </t>
  </si>
  <si>
    <t>1232.03.AR.52</t>
  </si>
  <si>
    <t>Microondas SAMSUNG  OVEN 4200 PELABUHAN, Model Ame8235</t>
  </si>
  <si>
    <t>kc serie no OA4F7WTFA01057L 1.2´kw´60 hz Factura no 143703</t>
  </si>
  <si>
    <t>Serie FPII 24/02/2015</t>
  </si>
  <si>
    <t>1232.03.AR.53</t>
  </si>
  <si>
    <t xml:space="preserve">Refrigeradora Frigdaire modelo FRDO4W3mms voltaje 11511-60HZ </t>
  </si>
  <si>
    <t>serie 438024169 factura no 143703 serie FPII 24/02/2015</t>
  </si>
  <si>
    <t>1232.03.AR.54</t>
  </si>
  <si>
    <t xml:space="preserve">Teclado inalambrico multimedia Etouch Factura serie 91 No, 64179 </t>
  </si>
  <si>
    <t>1232.03.AR.55</t>
  </si>
  <si>
    <t xml:space="preserve">Mause inalambrico Etouch clor negro Factura serie 91 No, 64179 </t>
  </si>
  <si>
    <t>Van a Pagina No. 5</t>
  </si>
  <si>
    <t xml:space="preserve">HUB USB 2.0 4 puertos Iroman Factura Serie 91 No. 64179 </t>
  </si>
  <si>
    <t>1232.03.AR.56</t>
  </si>
  <si>
    <t>1232.03.AR.57</t>
  </si>
  <si>
    <t xml:space="preserve">Mause optical Etouch luminoso MI-07b factura Serie 91 No. 64179 </t>
  </si>
  <si>
    <t>Vienen de Pagina No. 5</t>
  </si>
  <si>
    <t>1232.03.AR.58</t>
  </si>
  <si>
    <t>Recleta 6 tomas # 307192 Factura serie 91 No. 64179 10/02/2015</t>
  </si>
  <si>
    <t>1232.03.AR.59</t>
  </si>
  <si>
    <t>Computadora de escritorio inter Dual Core 2 Disco duro de 500GB</t>
  </si>
  <si>
    <t xml:space="preserve"> y 4GB de Ram Monitor 19" teclado mause incluidos Fac 03 Serie A</t>
  </si>
  <si>
    <t>1232.03.AR.60</t>
  </si>
  <si>
    <t>Fulgare Recleta C/Su factura serie NV-200316032 19/09/2015</t>
  </si>
  <si>
    <t>1232.03.AR.61</t>
  </si>
  <si>
    <t>Fotter ext/nar 6M factura serie NV-200316032 de 19/09/015</t>
  </si>
  <si>
    <t>Presidente</t>
  </si>
  <si>
    <t>1232.03.AR.62</t>
  </si>
  <si>
    <t xml:space="preserve">Monitor de 18.5" LCD marca noc negro, según factura </t>
  </si>
  <si>
    <t>97 serie c  de 15/01/2016</t>
  </si>
  <si>
    <t>1232.03.AR.63</t>
  </si>
  <si>
    <t xml:space="preserve">Ventilador negro Max Air  de 1.2 m. de torre, según factura </t>
  </si>
  <si>
    <t>#20/8143 seroe Fp9  de 21/04/2016</t>
  </si>
  <si>
    <t>1232.03.AR.64</t>
  </si>
  <si>
    <t>1232.03.AR.65</t>
  </si>
  <si>
    <t>Impresora Canon  MG2510 multifuncional con instalcion de sistema</t>
  </si>
  <si>
    <t xml:space="preserve">de tinata continua color negro según factura de PIXILES No. 7026 </t>
  </si>
  <si>
    <t>Serie B  de 27/10/2016</t>
  </si>
  <si>
    <t>Asociación Nacional de Raquetbol de Guatemala</t>
  </si>
  <si>
    <t>1232.03.AR.66</t>
  </si>
  <si>
    <t>USB Switch negro según factura de Progreso Cinco  librería y</t>
  </si>
  <si>
    <t>Papeleria S.A. No. 540530 seie A-3 fecha 13/02/2017</t>
  </si>
  <si>
    <t>1232.03.AR.67</t>
  </si>
  <si>
    <t xml:space="preserve">Rotuladora Electrica dymo para uso de la oficina de la Asociacion </t>
  </si>
  <si>
    <t>de Raquetbol según  factura de Progreso Cinco  librería y papeleria</t>
  </si>
  <si>
    <t>S.A.  No. 540530 serie A-3 fecha 13/02/2017</t>
  </si>
  <si>
    <t>1232.03.AR.68</t>
  </si>
  <si>
    <t xml:space="preserve">compra de impresora Canon color negro  según factura  de </t>
  </si>
  <si>
    <t>CBG Guatemala No. 03929 serie A fecha 19//07/2017</t>
  </si>
  <si>
    <t>1232.03.AR.69</t>
  </si>
  <si>
    <t xml:space="preserve">Compra de fuente de poder de 500 watts para la computadora de </t>
  </si>
  <si>
    <t>Sedicom No. 132 serie B de fecha 22/01/2018</t>
  </si>
  <si>
    <t>Vienen de Pagina No. 6</t>
  </si>
  <si>
    <t>Van a Pagina No. 6</t>
  </si>
  <si>
    <t xml:space="preserve">1232.03.AR.70 </t>
  </si>
  <si>
    <t xml:space="preserve">según factura de Innovaciones Medicas. S.A. No. 13699 serie B </t>
  </si>
  <si>
    <t>de fecha 1804/2018</t>
  </si>
  <si>
    <t>1232.03.AR.71</t>
  </si>
  <si>
    <t>según factura  de Casa Medica No. 180000048062 serie FACE-66-</t>
  </si>
  <si>
    <t>10CRT2M-001 de fecha 24/04/2018</t>
  </si>
  <si>
    <t>1232.03.AR.72</t>
  </si>
  <si>
    <t>180000048062 serie FACE-66-10CRT2M-001 de fecha 24/04/2018</t>
  </si>
  <si>
    <t>1232.03.AR.73</t>
  </si>
  <si>
    <t xml:space="preserve">Compra  de caja fuerte modelo MD-A- de seguridad para uso de la </t>
  </si>
  <si>
    <t>S.A. No. 180000016619 FACE-66-FEB-001 de fecha 28/11/2018</t>
  </si>
  <si>
    <t xml:space="preserve">la secretaria de la Asociación de Raquetbol según factura  de </t>
  </si>
  <si>
    <t xml:space="preserve">Compra de mesa de madera  para masajes Básica Negra para uso </t>
  </si>
  <si>
    <t xml:space="preserve">del Psicólogo y del Fisioterapista de la Asociación  de Raquetbol </t>
  </si>
  <si>
    <t>Compra  de ultrasonido portátil 3 tipos de intensidad, baja, media</t>
  </si>
  <si>
    <t xml:space="preserve">alta para uso del fisioterapista de la Asociación de Raquetbol </t>
  </si>
  <si>
    <t xml:space="preserve">Compra  de combo de electroestimulacion con corrientes Tens, </t>
  </si>
  <si>
    <t xml:space="preserve">Ems, Interferenciales y Russion para uso del fisioterapita de la </t>
  </si>
  <si>
    <t>Asociación de Raquetbol según factura  de Casa Medica No.</t>
  </si>
  <si>
    <t>oficina de la Asociación de Raquetbol según factura de De Oficina</t>
  </si>
  <si>
    <t>1232.05.AR.09</t>
  </si>
  <si>
    <t>1232.05.AR.10</t>
  </si>
  <si>
    <t xml:space="preserve"> Biombo de 2 cuerpos pintado, con cortinas bio-02 según Factura</t>
  </si>
  <si>
    <t xml:space="preserve"> No14984 serie B, Innovaciones Médicas S.A.  06/02/2019</t>
  </si>
  <si>
    <t>1232.05.AR.11</t>
  </si>
  <si>
    <t>Innovaciones Médicas S.A. 06/02/2019</t>
  </si>
  <si>
    <t>1232.03.AR.74</t>
  </si>
  <si>
    <t>cuenta con pedestal  de 3 gavetas con llave, medidas de 1.50 mts</t>
  </si>
  <si>
    <t>*1.50 mts, según fact. No. 2684 serie B, Corporación de Servicios</t>
  </si>
  <si>
    <t>Centrica, Sociedad Anonima, 06/05/2019</t>
  </si>
  <si>
    <t>1232.03.AR.75</t>
  </si>
  <si>
    <t>cuenta con pedestal  de 3 gavetas con llave, medidas de 1.80 mts</t>
  </si>
  <si>
    <t>*1.60 mts, según fact. No. 2684 serie B, Corporación de Servicios</t>
  </si>
  <si>
    <t>1232.03.AR.76</t>
  </si>
  <si>
    <t xml:space="preserve">Compra de mesa de reuniones para 12 personas, fabricado de </t>
  </si>
  <si>
    <t>Compra de 1 escritorio en L fabricado de melamina color a eleccion</t>
  </si>
  <si>
    <t>Compra de 2 escritorio en L fabricado de melamina color a eleccion</t>
  </si>
  <si>
    <t>melamina de 1" degrosor en estructura y patas de 1.20 mst de fondo</t>
  </si>
  <si>
    <t xml:space="preserve">* 3.20mts de larco con 4 cajas electricas metalicas , según fact. No. </t>
  </si>
  <si>
    <t>2684 serie B, Corporación de Servicios Centrica, S.A. 06/05/2019</t>
  </si>
  <si>
    <t>Van a Pagina No. 7</t>
  </si>
  <si>
    <t>Vienen de Pagina No. 7</t>
  </si>
  <si>
    <t>1232.03.AR.77</t>
  </si>
  <si>
    <t>Compra de 1 recepción  fabricada de melamina, incluye un pedestal</t>
  </si>
  <si>
    <t xml:space="preserve">de 3 gavetas con llave, un vidrio empotrado en pared, según fact. No. </t>
  </si>
  <si>
    <t>1232.03.AR.78</t>
  </si>
  <si>
    <t xml:space="preserve">compra de 3 sillas ejecutivas ergonómica cuenta con dos brazos </t>
  </si>
  <si>
    <t xml:space="preserve">fijos asiento espumado de alta densidad, respaldo mesh, base </t>
  </si>
  <si>
    <t>cromada de 5 rodos ajuste de altura, reclinable, según Fact. No</t>
  </si>
  <si>
    <t>1232.03.AR.79</t>
  </si>
  <si>
    <t>Compra de 11 sillas parfa LX  ejecutivas, con brazos fijos, respaldo</t>
  </si>
  <si>
    <t xml:space="preserve">mesh en color  negro, inclinacion en resplado, ajuste de altura , </t>
  </si>
  <si>
    <t>base de 5 rodos color negro según Factura No. 2684 serie B</t>
  </si>
  <si>
    <t xml:space="preserve"> Corporación de Servicios Centrica, S.A. 06/05/2019</t>
  </si>
  <si>
    <t>1232.03.AR.80</t>
  </si>
  <si>
    <t xml:space="preserve">Compra de 1 silla crista mesh secretarial,, con respaldo mesh y </t>
  </si>
  <si>
    <t xml:space="preserve">asiento de tela, juego de dos brazoa ajuste de alturo, base de 5 </t>
  </si>
  <si>
    <t xml:space="preserve">rodos negra según Fact. No. 2684 serie B, Corporación de </t>
  </si>
  <si>
    <t>Servicios Centrica, S.A. 06/05/2019</t>
  </si>
  <si>
    <t>compra de televisor LCD,  55" 4K Smart, Wifi Ethernet, HDMI, USB</t>
  </si>
  <si>
    <t>1232.07.AR.05</t>
  </si>
  <si>
    <t xml:space="preserve">marca Sony, según Factura No. 40735 serie CR1, Agencias Way </t>
  </si>
  <si>
    <t>1232.07.AR.06</t>
  </si>
  <si>
    <t>Compra de soporte de pared para pantalla de 37" a 70", móvil  e</t>
  </si>
  <si>
    <t>inclinable marca Empire, según Factura No. 40735 serie CR1,</t>
  </si>
  <si>
    <t>1232.03.AR.81</t>
  </si>
  <si>
    <t>compra de trituradora Fellowes 3229902 sistema 100% anti-atascos.</t>
  </si>
  <si>
    <t>190000013948, DE OD Guatemala y Compañía Limitada, 05/06/2019</t>
  </si>
  <si>
    <t>según Factura Electronica y serie /folio: FACE-63-9T-999-</t>
  </si>
  <si>
    <t>1232.03.AR.82</t>
  </si>
  <si>
    <t xml:space="preserve">puertas con llave instalados en pared, según Factura No. 2754 </t>
  </si>
  <si>
    <t xml:space="preserve">compra de 3 Anaquel aéreo fabricado de melamina cuanta con dos </t>
  </si>
  <si>
    <t>serie B, Corporación de Servicios Centrica S.A. 14/06/2019</t>
  </si>
  <si>
    <t>1232.03.AR.83</t>
  </si>
  <si>
    <t xml:space="preserve">compra de 3 computadoras DELL 3477397k3 con procesador </t>
  </si>
  <si>
    <t>intel Core i5 Ram 8gb, Disco Duro ITBHDD, Tarjeta Grafica; intel</t>
  </si>
  <si>
    <t>integrated, Graphics, Windows 10 home, pantalla de 23.8" FHD,</t>
  </si>
  <si>
    <t>color negro, incluye mause, teclado, según Factura electronica</t>
  </si>
  <si>
    <t xml:space="preserve">serie , FACE-63-9T-999-190000015330, OD Guatemala y </t>
  </si>
  <si>
    <t>compañía Limitada , 05/07/2019</t>
  </si>
  <si>
    <t>Van a Pagina No. 8</t>
  </si>
  <si>
    <t>Vienen de Pagina No. 8</t>
  </si>
  <si>
    <t>1232.03.AR.84</t>
  </si>
  <si>
    <t>1232.07.AR.07</t>
  </si>
  <si>
    <t>Compra de celular Huawei liberado Y360 azul, según Factura No.-</t>
  </si>
  <si>
    <t>41102 serie CR1, Agencias Way La Bodega, 12/07/2019</t>
  </si>
  <si>
    <t xml:space="preserve">2, Comercializadora Sumisa, 27/07/2019 </t>
  </si>
  <si>
    <t>1232.03.AR.85</t>
  </si>
  <si>
    <t>1232.03.AR.86</t>
  </si>
  <si>
    <t xml:space="preserve">compra de 1 lavadora de 33 libras blanca, según Factura No. </t>
  </si>
  <si>
    <t>1232.03.AR.87</t>
  </si>
  <si>
    <t xml:space="preserve">y cable p/secadora y estufa 22ov, según Factura No. 28165 serie </t>
  </si>
  <si>
    <t>1232.05.AR.12</t>
  </si>
  <si>
    <t>1232.05.AR.13</t>
  </si>
  <si>
    <t>Van a Pagina No. 1</t>
  </si>
  <si>
    <t>1232.05.AR.14</t>
  </si>
  <si>
    <t>1232.05.AR.15</t>
  </si>
  <si>
    <t>1232.05.AR.16</t>
  </si>
  <si>
    <t>1232.05.AR.17</t>
  </si>
  <si>
    <t>1232.05.AR.18</t>
  </si>
  <si>
    <t>1232.05.AR.19</t>
  </si>
  <si>
    <t>1232.05.AR.20</t>
  </si>
  <si>
    <t>1232.05.AR.21</t>
  </si>
  <si>
    <t>1232.05.AR.22</t>
  </si>
  <si>
    <t>Vienen de Pagina No. 2</t>
  </si>
  <si>
    <t>1232.05.AR.23</t>
  </si>
  <si>
    <t>1232.05.AR.24</t>
  </si>
  <si>
    <t>1232.05.AR.25</t>
  </si>
  <si>
    <t>disco duro, 2 puertas Ouga y HDMI, Marca Hikvision  según Factura</t>
  </si>
  <si>
    <t>1232.05.AR.26</t>
  </si>
  <si>
    <t>para pared, cable HDMI marca LG, según Factura No.253 serie A</t>
  </si>
  <si>
    <t>1232.05.AR.28</t>
  </si>
  <si>
    <t>1232.07.AR.08</t>
  </si>
  <si>
    <t>Factura No. 190000000715 serie FACE-66-C0-001, Residenciales</t>
  </si>
  <si>
    <t>El Tumbador, S.A. 20/11/2019</t>
  </si>
  <si>
    <t>DIA-MES Año</t>
  </si>
  <si>
    <t>Compra de Celular IPhone 5, de la empresa de TIGO</t>
  </si>
  <si>
    <t>Sociedad Anónima, 29/05/2019</t>
  </si>
  <si>
    <t>Agencias Way Sociedad Anónima, 29/05/2019</t>
  </si>
  <si>
    <t xml:space="preserve">Compra de Apple: IPad pro II space gray (a12x/64GB/WIFI) según </t>
  </si>
  <si>
    <t>Electrónica Panamericana 05/06/06</t>
  </si>
  <si>
    <t>Cámara de Video Formato DVD Marca Sony</t>
  </si>
  <si>
    <t xml:space="preserve">Cámara Fotográfica Digital Marca Sony </t>
  </si>
  <si>
    <t>Trípode para Cámara Sony Fact. 25862 Distelsa</t>
  </si>
  <si>
    <t xml:space="preserve">Handy Cure, Aparado para alimivar el dolor portátil según Factura </t>
  </si>
  <si>
    <t>Ultrasonido portátil de imh2 us,  según Factura No. 14984 serie B</t>
  </si>
  <si>
    <t>compara de cámara de vigilancia para int/ext día y noche marca</t>
  </si>
  <si>
    <t>Hikvision, según Factura. No. 253 serie A, Fusión Tecnológica</t>
  </si>
  <si>
    <t>compara de cámara de vigilancia para int/ext. día y noche marca</t>
  </si>
  <si>
    <t>compara de cámara de vigilancia para inti/ext. día y noche marca</t>
  </si>
  <si>
    <t>1232.03.AR.88</t>
  </si>
  <si>
    <t xml:space="preserve">frigidaire, según Factura No, 1333872465 serie DB7007F7 </t>
  </si>
  <si>
    <t xml:space="preserve">compra de 4 impresoras Epson L120, según Factura No. 78 serie </t>
  </si>
  <si>
    <t>7ma. Avenida Final  10-27 zona 13, Gimnasio de Raquetbol</t>
  </si>
  <si>
    <t>7ma. Avenida Final 10-27 zona 13, Gimnasio de Raquetbol</t>
  </si>
  <si>
    <t>INFORME DE INVENTARIOS A NIVEL INSTITUCIONAL PORMENORIZADO POR CUENTA CONTABLE</t>
  </si>
  <si>
    <t xml:space="preserve">Cuenta de Mayor </t>
  </si>
  <si>
    <t>Unidad Ejecutora</t>
  </si>
  <si>
    <t>Total Institucional</t>
  </si>
  <si>
    <t xml:space="preserve">Total </t>
  </si>
  <si>
    <t xml:space="preserve">Asociacion Nacional de Raquetbol de Guatemala </t>
  </si>
  <si>
    <t>f.</t>
  </si>
  <si>
    <t>Vo.Bo.</t>
  </si>
  <si>
    <t>Gimnasio de Raquetbol</t>
  </si>
  <si>
    <t>1232.03.AR.89</t>
  </si>
  <si>
    <t>compra de un dispensador Frigidaire con Agua, comprar-</t>
  </si>
  <si>
    <t xml:space="preserve">de Guatemala, según Factura No. 1020281067 Serie 8496BC97 </t>
  </si>
  <si>
    <t>1232.03.AR.90</t>
  </si>
  <si>
    <t xml:space="preserve">Compra de una percoladora de 35 tazas Oster para uso de la </t>
  </si>
  <si>
    <t>Asociación Nacional de Raquetbol de Guatemala, según Factura</t>
  </si>
  <si>
    <t>1232.03.AR.91</t>
  </si>
  <si>
    <t>1232.05.AR.27</t>
  </si>
  <si>
    <t>1232.05.AR.29</t>
  </si>
  <si>
    <t xml:space="preserve">Compra de almohada Thertherm, Standard confunda para uso de </t>
  </si>
  <si>
    <t>1232.05.AR.30</t>
  </si>
  <si>
    <t xml:space="preserve">Compra de masajeador Fix xlo para uso de la Fisioterapista de la </t>
  </si>
  <si>
    <t xml:space="preserve">Guatemala, Según Factura, No, 1872512663 serie D38F8F1 de </t>
  </si>
  <si>
    <t xml:space="preserve">No, 1872512663 serie D38F8F1 de Innovaciones Médicas, S.A. </t>
  </si>
  <si>
    <t>Fecha 05/02/2020</t>
  </si>
  <si>
    <t>1232.05.AR.31</t>
  </si>
  <si>
    <t xml:space="preserve">Compra de 30 Locker de 2 cuerpos P-CA para los vestidores de la </t>
  </si>
  <si>
    <t>Innovaciones Médicas, S.A. Fecha 05/02/2020</t>
  </si>
  <si>
    <t>94621 serie A  de Muebles Continental, S.A. fecha 12/02/2020</t>
  </si>
  <si>
    <t>1232.05.AR.32</t>
  </si>
  <si>
    <t xml:space="preserve">Compra de 15 Locker de 1 cuerpos P-CA para los vestidores de la </t>
  </si>
  <si>
    <t>1232.05.AR.33</t>
  </si>
  <si>
    <t>Asociación  Nacional de Raquetbol de Guatemala, para uso de los</t>
  </si>
  <si>
    <t xml:space="preserve">atletas,    de las diferentes selecciones, Caminadora RT 250 </t>
  </si>
  <si>
    <t>según Factura No. 04 serie AB, de fecha 30/04/2020</t>
  </si>
  <si>
    <t>1232.05.AR.34</t>
  </si>
  <si>
    <t>Nacional de Raquetbol de Guatemala, de Nuevos Almacenes, S.A.</t>
  </si>
  <si>
    <t>según factura No, 2030125187 Serie  9D3862A8 de fecha 14/08/2020</t>
  </si>
  <si>
    <t>1232.05.AR.35</t>
  </si>
  <si>
    <t>de fecha 18/08/2020</t>
  </si>
  <si>
    <t>1232.05.AR.36</t>
  </si>
  <si>
    <t xml:space="preserve">Compra de Remo concept 2modelo DW/PM5 Para  el gimnasio de </t>
  </si>
  <si>
    <t>1232.05.AR.37</t>
  </si>
  <si>
    <t>Compra de Eski erg Conceptz W/PM5 Plataforma para el gimnasio</t>
  </si>
  <si>
    <t>1232.05.AR.38</t>
  </si>
  <si>
    <t>Nacional  de Raquetbol de Guatemala,  de Fiteq</t>
  </si>
  <si>
    <t>1232.05.AR.39</t>
  </si>
  <si>
    <t>1232.05.AR.40</t>
  </si>
  <si>
    <t>Van a Pagina No. 9</t>
  </si>
  <si>
    <t>Vienen de Pagina No. 9</t>
  </si>
  <si>
    <t>1232.03.AR.92</t>
  </si>
  <si>
    <t>1232.03.AR.93</t>
  </si>
  <si>
    <t>1232.03.AR.94</t>
  </si>
  <si>
    <t>1232.03.AR.95</t>
  </si>
  <si>
    <t xml:space="preserve">Guatemala, según factura No, 3418 de serie B de </t>
  </si>
  <si>
    <t>1232.03.AR.96</t>
  </si>
  <si>
    <t>1232.05.AR.41</t>
  </si>
  <si>
    <t>Compra de 1 traje para presoterapia para recuperación deportiva: 1 compresor Air Relax, 1 par de botas para presoterapia (derecha, izquierda) talla No. 2 (altura entre 1.58 a 1.74) con plantilla para puntos de presión, 1 manga para presoterapia talla única,1 maletín air relax para uso de la fisioterapista con los atletas de la Asociación Nacional de Raquetbol de Guatemala según Serie; DB2E8128 No. DTE: 2309572274 de Fit Lab Sport, de fecha 11/09/2020</t>
  </si>
  <si>
    <t>1232.05.AR.42</t>
  </si>
  <si>
    <t xml:space="preserve"> 1 par de botas para presoterapia talla No.3 ( altura entre 1.75 a 1.90), maletín y plantilla para puntos de presión para uso de la fisioterapista con los atletas de la Asociación Nacional de Raquetbol de Guatemala según Serie; DB2E8128 No. DTE: 2309572274 de Fit Lab Sport, de fecha 11/09/2020</t>
  </si>
  <si>
    <t xml:space="preserve">del gimnasio de la Asociación Nacional de Raquetbol de Guatemala, </t>
  </si>
  <si>
    <t xml:space="preserve">según factura No, 3418 de serie B de </t>
  </si>
  <si>
    <t>serie A, Fusión Tecnológica, 24/09/2019</t>
  </si>
  <si>
    <t>Compra de equipo para la fisioterapista de la Asociación Nacional</t>
  </si>
  <si>
    <t>de Raquetbol de Raquetbol de Guatemala, Electro estimulador PH</t>
  </si>
  <si>
    <t xml:space="preserve">YSION, Según Factura, No, 1872512663 serie D38F8F1 de </t>
  </si>
  <si>
    <t xml:space="preserve">la Fisioterapista de la Asociación Nacional de Raquetbol de </t>
  </si>
  <si>
    <t>Hikvision, según Factura. No. 253 serie A, Función Tecnológica</t>
  </si>
  <si>
    <t>compara de cámara de vigilancia para intr./ext. día y noche marca</t>
  </si>
  <si>
    <t xml:space="preserve">Compra de dur4 megapíxeles 16 canales turbo HB, Bahías de </t>
  </si>
  <si>
    <t>No. 253 serie A, Función Tecnológica 24/09/2019</t>
  </si>
  <si>
    <t>compra de 1 televisor de 49" Smart Led Full Hd,  incluye soporte</t>
  </si>
  <si>
    <t>Función tecnológica 24/09/2019</t>
  </si>
  <si>
    <t>compra de Gabinete Metálico, puerta frontal de vidrio con chapa</t>
  </si>
  <si>
    <t xml:space="preserve">puertas laterales, con chapa, ventiladores para resguardo del </t>
  </si>
  <si>
    <t xml:space="preserve">equipo de video de cámaras de vigilancia, según Factura No, 253 </t>
  </si>
  <si>
    <t xml:space="preserve">Compra de Estantería 4 niveles, 196*61*183, para la Asociación </t>
  </si>
  <si>
    <t>Compra de 3 cámaras de vigilancia bala para interiores/exteriores</t>
  </si>
  <si>
    <t>día y noche bala turbo HD análogo 2 megapíxeles lente 3.6mm,</t>
  </si>
  <si>
    <t>resolución 1920*080, 40mts UR Exte/Inter, lp66 marca Hikvision</t>
  </si>
  <si>
    <t>de la empresa Fusión Tecnológica, según factura No. 349 serie A</t>
  </si>
  <si>
    <t>Asociación  Nacional de Raquetbol de Guatemala, según factura No.</t>
  </si>
  <si>
    <t>Compra de suministros, implementos e instalaciones del gimnasio de la</t>
  </si>
  <si>
    <t>Movement (4 servicios Incluidos) de Fiteq, Sociedad Anónima</t>
  </si>
  <si>
    <t>de la Asociación Nacional de Raquetbol de Guatemala, según Factura</t>
  </si>
  <si>
    <t>No. 1667 serie A de Fiteq Sociedad Anónima, de fecha 29/08/2020</t>
  </si>
  <si>
    <t xml:space="preserve"> de la Asociación Nacional de Raquetbol de Guatemala, de Fiteq </t>
  </si>
  <si>
    <t>Sociedad Anónima, según Factura No. 1667 serie A fecha 29/08/2020</t>
  </si>
  <si>
    <t>Compra de tres bicicletas spinning para el gimnasio de la Asociación</t>
  </si>
  <si>
    <t>Compra  de Re500 elíptica impulse para el gimnasio de la Asociación</t>
  </si>
  <si>
    <t xml:space="preserve">Compra de Banca Reclinable Premium para el Gimnasio </t>
  </si>
  <si>
    <t>distribuidora electrónica S.A. 29/11/2019</t>
  </si>
  <si>
    <t>timiento Frio Gris para uso de la Asociación Nacional de Raquetbol</t>
  </si>
  <si>
    <t>distribuidora electrónica S.A. 21/01/2020</t>
  </si>
  <si>
    <t xml:space="preserve">No. 1020281067 Serie 8496BC97 distribuidora electrónica S.A. </t>
  </si>
  <si>
    <t>Compra de Anaquel Aéreo para el área de archivo del gimnasio de la</t>
  </si>
  <si>
    <t>No. 3418 serie B de céntrica S.A. fecha 09/09/2020</t>
  </si>
  <si>
    <t xml:space="preserve">Compra de cocineta para el área de cocina del gimnasio de la </t>
  </si>
  <si>
    <t xml:space="preserve">Compra de mueble de baño para el área de oficina del Gimnasio de la </t>
  </si>
  <si>
    <t xml:space="preserve">compra de un escáner HPDS-1630, según Factura No. 78 serie </t>
  </si>
  <si>
    <t>28165 serie 27A, Distribuidora Electrónica S.A. 11/09/2019</t>
  </si>
  <si>
    <t xml:space="preserve">compra de 1 Secadora eléctrica, de 35 libras blanca filtro para/s. </t>
  </si>
  <si>
    <t xml:space="preserve"> 27A, Distribuidora Electrónica S.A. 11/09/2019</t>
  </si>
  <si>
    <t>Compra de refrigerador, semiautomático Tm 12" color gris marca</t>
  </si>
  <si>
    <t>psicología del gimnasio de la Asociación Nacional de Raquetbol de</t>
  </si>
  <si>
    <t>Céntrica S.A.  De fecha 09/09/2020</t>
  </si>
  <si>
    <t>Compra de silla crista Mesh para el área de oficina de  los entrenadores</t>
  </si>
  <si>
    <t xml:space="preserve">Compra de 2 escritorios  rectos  fabricados con top de melanina </t>
  </si>
  <si>
    <t xml:space="preserve">color a elección cuenta con patas de metal pintadas, con pintura </t>
  </si>
  <si>
    <t xml:space="preserve">electroestática secada al horno medida del 1.20mts, x0.60 mts para </t>
  </si>
  <si>
    <t>el área oficina de los entrenadores y fisioterapia del gimnasio de la</t>
  </si>
  <si>
    <t xml:space="preserve">Compra de anaquel aéreo con puestas corredizas, fabricado con </t>
  </si>
  <si>
    <t xml:space="preserve">melanina color a elección cantos de pin pegados a maquina cuenta </t>
  </si>
  <si>
    <t xml:space="preserve">dos puestas corredizas con llave para el área de fisioterapia y </t>
  </si>
  <si>
    <t>1232.05.AR.43</t>
  </si>
  <si>
    <t>Compra de amplificador de audio de 40w con bluetooth y 2 par de bafles 2 vias para intemperie para uso del gimnasio de la Asociación Nacional de Raquetbol de Guatemala, según factura No. 29355702783 Serie : 03E6F6BD, de la empresa Soluciones Totales en Electronica S.A. de fecha 03/02/2021</t>
  </si>
  <si>
    <t>1232.05.AR.44</t>
  </si>
  <si>
    <t>compra de 1 televisores de 55 pulgadas 4k Smart, Bluetooh, USB, HDMI, marca Samsung modelo UN55TU6900PXPA,  para el gimnasio de la Asociación Nacional de Raquetbol de Guatemala, según Fact. No. 3651358627 serie: 94D11D0C</t>
  </si>
  <si>
    <t>1232.05.AR.45</t>
  </si>
  <si>
    <t>1232.05.AR.46</t>
  </si>
  <si>
    <t>1232.05.AR.47</t>
  </si>
  <si>
    <t>Pago por compra de 1 soportes de pared de 37 a 70 movil,e inclina marca Empire modelo 69BEFM, para el gimnasio de la Asociación Nacional de Raquetbol de Guatemala, según Fact. No. 3651358627 serie: 94D11D0C</t>
  </si>
  <si>
    <t>1232.05.AR.48</t>
  </si>
  <si>
    <t>compra de un congelador vertical LG 7 pies, para uso de la fisioterapista de los atletas de  la Asociación Nacional de Raquetbol de Guatemala, según Fact. No.  1486898477 serie: 356A9911</t>
  </si>
  <si>
    <t>1232.05.AR.49</t>
  </si>
  <si>
    <t xml:space="preserve"> compra de 1RD-901 InnerScan Pro, para uso de la  nutricionista con los atletas de la Asociación Nacional de Raquetbol de Guatemala, según Factura No. 2649903004 serie: 01DB89F8</t>
  </si>
  <si>
    <t>1232.05.AR.50</t>
  </si>
  <si>
    <t>compra de un Sistema Led Trainer para el desarrollo neuropsicológico de los atletas de la Asociación Nacional de Raquetbol de Guatemala</t>
  </si>
  <si>
    <t>1232.03.AR.97</t>
  </si>
  <si>
    <t>Compra de un proyector multimedia Epson Power Lite E10+104*768 PORT 3LCD, HDMI, para uso de la Asociación Nacional de Raquetbol de Guatemala, según Factura No. 327960353 Serie: B7079C35</t>
  </si>
  <si>
    <t>1232.08.AR.02</t>
  </si>
  <si>
    <t xml:space="preserve">compra de un Combo Bebedero + llena pachón libre de manos digital BOX OV2524,  para uso de la Asociación Nacional de Raquetbol de Guatemala según factura No. 2879606190 Serie: 06DE1B45 </t>
  </si>
  <si>
    <t xml:space="preserve"> compra de una impresora EPSON L1110 de sistema continuo, para uso de la Asociación Nacional de Raquetbol de Guatemala, según Factura No. 1805471019 Serie: 0C87C859</t>
  </si>
  <si>
    <t>1232.03.AR.98</t>
  </si>
  <si>
    <t>1232.07.AR.09</t>
  </si>
  <si>
    <t>1232.05.AR.51</t>
  </si>
  <si>
    <t>1232.05.AR.52</t>
  </si>
  <si>
    <t>compra de un llena pachón digital individual UF, para uso de la Asociación Nacional de Raquetbol de Guatemala , según Factura No. 3404219648 Serie: 87174B3A</t>
  </si>
  <si>
    <t xml:space="preserve"> compra de 10 Bocinas activas de 4" blanca TAP-40WH TOPP-PRO, 7 Sistema inalámbrico TMW 1 100LTHSG TOPP PRO y 3 Sistema inalámbrico SDM-55O5SKY, para las canchas de la Asociación Nacional de Raquetbol de Guatemala, Según Serie: 8570D554 Número de DTE: 4202514066 </t>
  </si>
  <si>
    <t>Compra de  10 televisores LED 32" Smart para la Asociación Nacional de Raquetbol de Guatemala, según Factura No. 1260994863 Serie: 348A7C0E</t>
  </si>
  <si>
    <t>1232.03.AR.99</t>
  </si>
  <si>
    <t xml:space="preserve">Compra de una HP computadora Portátil Core I5  y un combo de teclado y mouse MK470 inalámbrico, para  uso de la Asociación Nacional de Raquetbol de Guatemala, según  Factura No. 229789362 Serie: 579470F2 </t>
  </si>
  <si>
    <t>1232.07.AR.10</t>
  </si>
  <si>
    <t>1232.07.AR.11</t>
  </si>
  <si>
    <t>compra de 1 Sony MHCV43D Minicomponente Subwoofer y 1 Radio Sha 3202710 micrófono alámbrico con J.  Para uso de la Asociación Nacional de Raquetbol de Guatemala en XX Campeonato Mundial de Racquetball 2021 y el XXXII Mundial Juvenil de Racquetball 2021 que se realizará del 28 de noviembre al 11 de diciembre  2021, según Factura No. 4047520478 Serie: 7088F4AB</t>
  </si>
  <si>
    <t>Vienen de Pagina No. 10</t>
  </si>
  <si>
    <t>Van a Pagina No. 10</t>
  </si>
  <si>
    <t>Compra de una máquina de escribir Olivetti para uso de la secretaria de la Asociación Nacional de Raquetbol de Guatemala, según factura No. 1575505824 Serie: 6F3DF03</t>
  </si>
  <si>
    <t>1232.03.AR.100</t>
  </si>
  <si>
    <t>1232.05.AR.53</t>
  </si>
  <si>
    <t>Compra de un cámara tipo bala de 2 Megapíxeles, 20 mts de distancia, lente de 2.8mm, Marca: Hikvision, incluye instalación, y Pago por servicios de Mantenimiento preventivo y correctivo a equipo de CCTV: 29 Cámaras de 2 Megapíxeles, 2 DVR de 16 canales, video Balums, Transformadores, UPS, Gabinete de 6 Unidades, Cajas de registro, conectores RJ45, según Factura No. 266618675 Serie: E2C12ECF</t>
  </si>
  <si>
    <t xml:space="preserve">Compra de un Ultrasonido Terapéutico Intelect Mobile Marca Chattanooga serie No. TT38840, aplicador 5cms serie No. T110079. para uso de la Fisioterapista con los atletas de la Asociación Nacional de Raquetbol de Guatemala, Según Factura No. 2129153167 Serie: 3FF5A1A2 </t>
  </si>
  <si>
    <t>1232.03.AR.101</t>
  </si>
  <si>
    <t>Compra de 18 Anaqueles aéreos, fabricados completamente de melamina con tapacantos de PVC pegados a máquina, debidamente instalados color blanco , para la Asociación Nacional de Raquetbol de Guatemala, según Factura No. 3072345225 Serie: 1C5A2962</t>
  </si>
  <si>
    <t>1232.05.AR.54</t>
  </si>
  <si>
    <t>1232.05.AR.55</t>
  </si>
  <si>
    <t>Compra de un Rack para sentadillas super Squat 460 Miracle, para el Gimnasio de la Asociación Nacional de Raquetbol de Guatemala, Según Factura No. 4171713089 Serie: 1EA19A08</t>
  </si>
  <si>
    <t>1232.03.AR.102</t>
  </si>
  <si>
    <t>Compra de Sistema biométrica, equipo, accesorios e instalación; instalación de puertas de vidrio templado bisagras y accesorio, para la entrada de las canchas de la Asociación Nacional de Raquetbol de Guatemala, según Factura No. 3205974435 Serie: 0C294A75</t>
  </si>
  <si>
    <t>1232.03.AR.103</t>
  </si>
  <si>
    <t>Compra de computadoras 1HP All In One 21" Intel Celeron J4025 4GB 1TB color negro W10H , para la Asociación Nacional de Raquetbol de Guatemala, Según Factura No. 274943372 Serie: F0FD4BB7</t>
  </si>
  <si>
    <t>1232.03.AR.104</t>
  </si>
  <si>
    <t>Compra de 1 HP All In One COREi5-1035G1, 8GB, 256SSD, W10, para la Asociación Nacional de Raquetbol de Guatemala, Según Factura No. 274943372 Serie: F0FD4BB7</t>
  </si>
  <si>
    <t>compra de una Fotocopiadora marca Toshiba Estudio 232, y habilitador de escáner e impresión para Fotocopiadora Toshiba. Para uso de la Asociación Nacional de Raquetbol de Guatemala. Según Factura No. 2752203507 Serie: 90BC5255</t>
  </si>
  <si>
    <t>1232.07.AR.12</t>
  </si>
  <si>
    <t>Compra de 1  EM3255FM-ENERGYMAX-SOPORTE MOVIL ENERGYMAX PARA TV DE 32" A 55", para las canchas semi estadio de la Asociación Nacional de Raquetbol de Guatemala, Según Factura Serie: 2D169302 Número de DTE: 58933592</t>
  </si>
  <si>
    <t>Compra de 1 UN32T4300-SAMSUNG-TELEVISOR LED 32" SMART HD, para las canchas semi estadio de la Asociación Nacional de Raquetbol de Guatemala, Según Factura Serie: 2D169302 Número de DTE: 58933592</t>
  </si>
  <si>
    <t>1232.07.AR.13</t>
  </si>
  <si>
    <t>1232.07.AR.14</t>
  </si>
  <si>
    <t>1232.07.AR.15</t>
  </si>
  <si>
    <t>Básica Serie M7K070557 Fact. No. 4085 Eqotec</t>
  </si>
  <si>
    <t>1232.03.AR.105</t>
  </si>
  <si>
    <t>Van a Pagina No. 11</t>
  </si>
  <si>
    <t>1232.03.AR.106</t>
  </si>
  <si>
    <t>Compra de  archivo metálico de 4 gavetas color negro de 1.32*0.45*0.69. Para uso de la Asociación Nacional de Raquetbol de Guatemala. Según Factura No. 74664903 Serie: 18BCE39D</t>
  </si>
  <si>
    <t>Vienen de Pagina No. 11</t>
  </si>
  <si>
    <t>1232.03.AR.107</t>
  </si>
  <si>
    <t>1232.05.AR.56</t>
  </si>
  <si>
    <t>Compra de 1 Luxury single station G6501 (Multigimnasio de una sola estación de lujo), para el Gimnasio de la Asociación Nacional de Raquetbol de Guatemala, Según Factura No. 1532446845, Serie: 78DFAACF</t>
  </si>
  <si>
    <t>1232.05.AR.57</t>
  </si>
  <si>
    <t>Compra de 5 gafas estroboscópicas de entrenamiento marca SENAPTEC STROBE que incluye: Tecnología de lentes de cristal líquido, configuración de lente ajustable, configuración de velocidad de parpadeo, aplicación SENAPTEC STROBE gratuita para control remoto, configuración del modo de lente, correa elástica duradera para mantener las gafas ajustadas en la cabeza durante el movimiento, batería recargable incorporada con cargador USB estándar con hasta 5 horas de duración. Para uso de la Asociación Nacional de Raquetbol de Guatemala.  Según Factura No. 3402123668 Serie: 48953A8F</t>
  </si>
  <si>
    <t>1232.05.AR.58</t>
  </si>
  <si>
    <t xml:space="preserve">Compra de un combo bebedero + llena pachón libre de manos Digital BOX. Para la Asociación Nacional de Raquetbol de Guatemala. Según Factura No. 3065334501 Serie: 929A1C72 </t>
  </si>
  <si>
    <t>1232.05.AR.59</t>
  </si>
  <si>
    <t>Compra de 2 ventiladores industriales 30 PLG 120V-60HZ. Para uso de la Asociación Nacional de Raquetbol de Guatemala. Según Factura No. 2834320196 Serie: 93F8C3D1</t>
  </si>
  <si>
    <t>1232.05.AR.60</t>
  </si>
  <si>
    <t xml:space="preserve">Compra de 1 cámara análoga tipo bala de 2 megapíxeles, resolución de hasta 1080p, alcance de hasta 20 metros de distancia IR, marca HIKVISION, modelo DS-2CE16D0T-VFIR3F, serie G60191849, color blanco. Para la Asociación Nacional de Raquetbol de Guatemala. Según Factura No. 2709405748 Serie: D529594B </t>
  </si>
  <si>
    <t>Estuardo Wer</t>
  </si>
  <si>
    <t>Estuardo Wer-Presidente</t>
  </si>
  <si>
    <t xml:space="preserve">Estuardo Wer </t>
  </si>
  <si>
    <t>Compra de una escalera de aluminio de 2 bandas útiles 14 pies 250 libras de carga máxima marca Laddertech. Para uso de la Asociación Nacional de Raquetbol de Guatemala, según factura No. 1818775089 Serie: 8E578D65</t>
  </si>
  <si>
    <t>Compra de '1 escáner EPSON DS-1630, para uso del Área Técnica de la Asociación Nacional de Raquetbol de Guatemala. Según Factura No. 3340584074 Serie: D5D83F66 de fecha 07 de febrero de 2024</t>
  </si>
  <si>
    <t>1232.03.AR.108</t>
  </si>
  <si>
    <t>1232.03.AR.109</t>
  </si>
  <si>
    <t>Compra de 1 Archivos de metal 4 gavetas 0.46x0.69x1.33 negro riel extensible, para uso del área administrativa y técnica de la Asociación Nacional de Raquetbol de Guatemala. Según Factura No. 1925664123 Serie: 7D5D8CA5  de fecha 19 de febrero de 2024</t>
  </si>
  <si>
    <t>Compra de 1 Archivos de metal 4 gavetas 0.46x0.69x1.33 negro riel extensible, para uso del área administrativa y técnica de la Asociación Nacional de Raquetbol de Guatemala. Según Factura No. 1925664123 Serie: 7D5D8CA5 de fecha 19 de febrero de 2024</t>
  </si>
  <si>
    <t>1232.03.AR.110</t>
  </si>
  <si>
    <t xml:space="preserve">Compra de 1 ventiladores de pared 18" blanco "Westinghouse" 72759. Para las canchas de la Asociación Nacional de Raquetbol de Guatemala. Según Factura No. 1697333559 Serie: 57B033B9 de  fecha 06 de marzo de 2024 </t>
  </si>
  <si>
    <t>1232.03.AR.111</t>
  </si>
  <si>
    <t>1232.03.AR.112</t>
  </si>
  <si>
    <t>1232.03.AR.113</t>
  </si>
  <si>
    <t>1232.03.AR.114</t>
  </si>
  <si>
    <t>Van a Pagina No. 12</t>
  </si>
  <si>
    <t>Vienen de Pagina No. 12</t>
  </si>
  <si>
    <t>1232.03.AR.115</t>
  </si>
  <si>
    <t>1232.03.AR.116</t>
  </si>
  <si>
    <t>1232.03.AR.117</t>
  </si>
  <si>
    <t>1232.03.AR.118</t>
  </si>
  <si>
    <t>1232.03.AR.119</t>
  </si>
  <si>
    <t>1232.03.AR.120</t>
  </si>
  <si>
    <t>1232.03.AR.121</t>
  </si>
  <si>
    <t>1232.03.AR.122</t>
  </si>
  <si>
    <t>1232.03.AR.123</t>
  </si>
  <si>
    <t>1232.03.AR.124</t>
  </si>
  <si>
    <t>1232.03.AR.125</t>
  </si>
  <si>
    <t>Van a Pagina No. 13</t>
  </si>
  <si>
    <t>1232.03.AR.126</t>
  </si>
  <si>
    <t>1232.03.AR.127</t>
  </si>
  <si>
    <t>1232.03.AR.128</t>
  </si>
  <si>
    <t>Compra de 1 Silla Gerencial de PU color negro acolchada 4TUNE . Para uso del del departamento de Contabilidad  de la Asociación Nacional de Raquetbol de Guatemala.  Según Factura No. 611206648 Serie: C1999ACE  de fecha 16 de mayo de 2024</t>
  </si>
  <si>
    <t>Compra de  1 Silla Gerencial de PU color gris 4TUNE. Para uso del del departamento de Gerencia, Contabilidad y Compras de la Asociación Nacional de Raquetbol de Guatemala.  Según Factura No. 611206648 Serie: C1999ACE  de fecha 16 de mayo de 2024</t>
  </si>
  <si>
    <t>Vienen de Pagina No. 13</t>
  </si>
  <si>
    <t>1232.05.AR.61</t>
  </si>
  <si>
    <t>1232.05.AR.62</t>
  </si>
  <si>
    <t>1232.05.AR.63</t>
  </si>
  <si>
    <t>Compra de 1 CHDHX121RW-GOPRO- VIDEO CÁMARA DE ACCIÓN GOPRO HERO 12 VIDEO 4K BLACK EDITION y 1 AFAEM002-GOPRO-TRIPODE DE 3 VIAS (AGARRE, TRIPODE Y BRAZO EXTENSOR). Para uso del Entrenador Ernesto Ochoa Olivas con el objetivo de realizar análisis, biomecánica, evaluación técnico-táctico de las diferentes líneas y análisis de video en competencias de los atletas de la Asociación Nacional de Raquetbol de Guatemala. Según  Factura No. 258625518 Serie: E73A3B9C  de fecha 19/02/2024</t>
  </si>
  <si>
    <t>Compra de 1 bota de compresión; marca COMPEX; lote No. DJ21041203, 1 vendaje kinesiológico negro/gris pack 6, 1 vendaje kinesiológico, rollo continuo, azul/azul pack 6 y 1 gel para ultrasonido, galón 5 litros. Para uso de la Fisioterapista con los atletas de la Asociación Nacional de Raquetbol de Guatemala. Según Factura No. 3302443099 Serie: AAC03A97  de fecha 12 de agosto de 2024</t>
  </si>
  <si>
    <t>compra de 1 sala para exterior color blanco FM178 S/7. Para el área de descanso de la Asociación Nacional de Raquetbol de Guatemala, Según Factura No. 3587982678 Serie: EDE28F03 de fecha 29 de noviembre 2024</t>
  </si>
  <si>
    <t>Vienen de Pagina No. 14</t>
  </si>
  <si>
    <t>Van a Pagina No. 14</t>
  </si>
  <si>
    <t>1232.03.AR.129</t>
  </si>
  <si>
    <t>1232.03.AR.130</t>
  </si>
  <si>
    <t>1232.03.AR.131</t>
  </si>
  <si>
    <t>1232.03.AR.132</t>
  </si>
  <si>
    <t>1232.03.AR.133</t>
  </si>
  <si>
    <t>1232.03.AR.134</t>
  </si>
  <si>
    <t>1232.03.AR.135</t>
  </si>
  <si>
    <t>1232.05.AR.64</t>
  </si>
  <si>
    <t>1232.05.AR.65</t>
  </si>
  <si>
    <t>1232.05.AR.66</t>
  </si>
  <si>
    <t>1232.05.AR.67</t>
  </si>
  <si>
    <t>1232.05.AR.68</t>
  </si>
  <si>
    <t>Compra de 8 sillas de madera plegables, 2 mesas de madera de 1.20 mts x 0.70 mts. Para área de Pérgola de la Asociación Nacional de Raquetbol de Guatemala.  Según Factura No. 1746684964 Serie: D7D33038 de fecha 26/02/2025</t>
  </si>
  <si>
    <t>Compra de 1 cámaras análogas 2 mp 1080 y servicio de instalación y configuración de cableado y accesorios para las instalaciones de la Asociación Nacional de Raquetbol de Guatemala. Según Factura No. 816202194 Serie: 5535A697 de fecha 31/01/2025</t>
  </si>
  <si>
    <t>Compra de 1 cámara IP 2 mp 1080 y servicio de instalación y configuración de cableado y accesorios para las instalaciones de la Asociación Nacional de Raquetbol de Guatemala. Según Factura No. 816202194 Serie: 5535A697 de fecha 31/01/2025</t>
  </si>
  <si>
    <t>Compra de un escáner EPSON DS-1630 para uso de la secretaria de la Asociación Nacional de Raquetbol de Guatemala. Según Factura No. 2875279943 Serie: E2A2296C 25/03/2025</t>
  </si>
  <si>
    <t>Compra de  computadora Dell Optiplex con procesador Intel Core i5-14,500, 8 GB de memoria RAM, memoria de 512 GB, Windows 11 Pro 64-bit. Para uso del Personal Administrativo de la Asociación Nacional de Raquetbol de Guatemala. Según  Factura No. 1773225337 Serie: 2D82CA06, de fecha 12/02/2025</t>
  </si>
  <si>
    <t>Compra de  APC BX1000L-LM UPS de 1000VA regulado, 120V; marca: APC; modelo: BX1000L-LM; series: 9B2347A31058, 9B2347A31052; color: negro. Para el Encargado de Compras y la Secretaria de la Asociación Nacional de Raquetbol de Guatemala. Según Factura No. 1208567814 Serie: 559E8944  de fecha 23/05/2025</t>
  </si>
  <si>
    <t>Compra de 1 computadora Dell Optiplex con procesador Intel Core i5-14,500, 8 GB de memoria RAM, memoria de 512 GB, Windows 11 Pro 64-bit. Para uso de la Directora Técnica de la Asociación Nacional de Raquetbol de Guatemala. Según Factura No. 4227350597 Serie: 4797A4A2 de fecha 01/09/2025</t>
  </si>
  <si>
    <t>1232.05.AR.69</t>
  </si>
  <si>
    <t>1232.05.AR.70</t>
  </si>
  <si>
    <t>Compra de una caminadora Potencia del motor: 3 HP, Peso máximo del usuario: 330 lbs. Rango de velocidad: 0-20 KM/H. Rango de inclinación: 0-20%. Altura del escalón: 276 MM Superficie para correr: 560 x 1550 mm. Espesor de la correa: 2.33 m. Almacenamiento de accesorios. Pantalla de consola: 6LED+100T MATRIX, Monitor de horas, Lectura de consolas: Velocidad, inclinación, distancia, tiempo, horas y calorías, Carga inalámbrica, Bluetooth y Dimensiones: 2123x933x1598 mm.de máquinas para el Gimnasio de la Asociación Nacional de Raquetbol de Guatemala según NOG 25328646.  Según Factura No. 3556198472 Serie: 45D08DFD  de fecha 03/02/2025</t>
  </si>
  <si>
    <t>Compra de una Elíptica Pantalla LED. Peso de volante 14 kgs. Sistema auto generador de energía (se carga con el uso). Sistema de resistencia electromagnético. 40 niveles de resistencia. Peso máximo de usuario 396 lbs. Peso de máquina de 413 lbs. Porta pachón. Medidas: 166 cms de largo x 60 cms de ancho x 140 cms de alto. de máquinas para el Gimnasio de la Asociación Nacional de Raquetbol de Guatemala según NOG 25328646.  Según Factura No. 3556198472 Serie: 45D08DFD  de fecha 03/02/20205</t>
  </si>
  <si>
    <t>1232.05.AR.71</t>
  </si>
  <si>
    <t>Compra de una maquina para extensión de espalda y extensión abdominal  Dimensiones: 144 x 97 x 152 cm. Pila de pesas: 200 lbs. Peso adicional: 5 lbs. Peso de la máquina 480 libras. Marco y acabados: Tubos de acero de alta resistencia completamente soldados en todas las áreas estructurales. para el Gimnasio de la Asociación Nacional de Raquetbol de Guatemala según NOG 25328646.  Según Factura No. 3556198472 Serie: 45D08DFD  de fecha 03/02/20205</t>
  </si>
  <si>
    <t>1232.05.AR.72</t>
  </si>
  <si>
    <t>Compra de Jacuzzi para crioterapia de los atletas de la Asociación Nacional de Raquetbol de Guatemala. Según NOG 26630516 por adquisición Directa por Ausencia de Oferta NOG original 26199491.  Según Factura No. 2845985494 Serie: 35905422 de fecha 26/05/2025</t>
  </si>
  <si>
    <t>1232.05.AR.73</t>
  </si>
  <si>
    <t>Compra de una cancha inflable para promoción, masificación y divulgación de Raquetbol. Según NOG 26804875, Según Factura No. 1210861618 Serie: 10286A8D de fecha 18/09/2025</t>
  </si>
  <si>
    <t>1232.05.AR.74</t>
  </si>
  <si>
    <t>Compra de una máquina Cónica Isoinersial marca Ivolution, número de serie PCP 1044 y un Yoyo X Tend marca Ivolution, número de serie YXT0137 . Para uso de los atletas de la Asociación Nacional de Raquetbol de Guatemala. Según NOG 28201833, Según Factura No. 986926210 Serie: 9E4ABE2F de fecha 17/11/2025</t>
  </si>
  <si>
    <t>Un millón doce mil ciento cincuenta y dos  quetzales con 88/100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</si>
</sst>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quot;Q&quot;* #,##0.00_);_(&quot;Q&quot;* \(#,##0.00\);_(&quot;Q&quot;* &quot;-&quot;??_);_(@_)"/>
    <numFmt numFmtId="210" formatCode="dd\-mm\-yy"/>
    <numFmt numFmtId="212" formatCode="&quot;Q&quot;#,##0.00"/>
  </numFmts>
  <fonts count="17" x14ac:knownFonts="1">
    <font>
      <sz val="10"/>
      <name val="Arial"/>
    </font>
    <font>
      <sz val="10"/>
      <name val="Arial"/>
    </font>
    <font>
      <b/>
      <sz val="10"/>
      <name val="Arial"/>
      <family val="2"/>
    </font>
    <font>
      <sz val="8"/>
      <name val="Arial"/>
      <family val="2"/>
    </font>
    <font>
      <b/>
      <sz val="8"/>
      <name val="Arial"/>
      <family val="2"/>
    </font>
    <font>
      <b/>
      <sz val="9"/>
      <name val="Arial"/>
      <family val="2"/>
    </font>
    <font>
      <sz val="7"/>
      <name val="Arial"/>
      <family val="2"/>
    </font>
    <font>
      <sz val="6"/>
      <name val="Arial"/>
      <family val="2"/>
    </font>
    <font>
      <sz val="9"/>
      <name val="Arial"/>
      <family val="2"/>
    </font>
    <font>
      <sz val="10"/>
      <name val="Arial"/>
      <family val="2"/>
    </font>
    <font>
      <sz val="10"/>
      <name val="Arial"/>
      <family val="2"/>
    </font>
    <font>
      <sz val="8"/>
      <color indexed="8"/>
      <name val="Arial"/>
      <family val="2"/>
    </font>
    <font>
      <sz val="8"/>
      <name val="Arial"/>
      <family val="2"/>
    </font>
    <font>
      <sz val="8"/>
      <name val="Arial"/>
      <family val="2"/>
    </font>
    <font>
      <sz val="8"/>
      <color theme="1"/>
      <name val="Arial"/>
      <family val="2"/>
    </font>
    <font>
      <sz val="10"/>
      <color theme="0"/>
      <name val="Arial"/>
      <family val="2"/>
    </font>
    <font>
      <sz val="8"/>
      <color theme="3" tint="-0.49998474074526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76" fontId="1" fillId="0" borderId="0" applyFont="0" applyFill="0" applyBorder="0" applyAlignment="0" applyProtection="0"/>
  </cellStyleXfs>
  <cellXfs count="314">
    <xf numFmtId="0" fontId="0" fillId="0" borderId="0" xfId="0"/>
    <xf numFmtId="0" fontId="3" fillId="0" borderId="1" xfId="0" applyFont="1" applyBorder="1" applyAlignment="1">
      <alignment horizontal="center"/>
    </xf>
    <xf numFmtId="0" fontId="3" fillId="0" borderId="0" xfId="0" applyFont="1"/>
    <xf numFmtId="210" fontId="5" fillId="0" borderId="1" xfId="0" applyNumberFormat="1" applyFont="1" applyBorder="1" applyAlignment="1">
      <alignment horizontal="left"/>
    </xf>
    <xf numFmtId="0" fontId="3" fillId="2" borderId="2" xfId="0" applyFont="1" applyFill="1" applyBorder="1" applyAlignment="1">
      <alignment horizontal="center"/>
    </xf>
    <xf numFmtId="0" fontId="3" fillId="2" borderId="1" xfId="0" applyFont="1" applyFill="1" applyBorder="1" applyAlignment="1">
      <alignment horizontal="center"/>
    </xf>
    <xf numFmtId="49" fontId="3" fillId="0" borderId="1" xfId="0" applyNumberFormat="1" applyFont="1" applyBorder="1" applyAlignment="1">
      <alignment horizontal="center"/>
    </xf>
    <xf numFmtId="49" fontId="3" fillId="0" borderId="3" xfId="0" applyNumberFormat="1" applyFont="1" applyBorder="1" applyAlignment="1">
      <alignment horizontal="center"/>
    </xf>
    <xf numFmtId="49" fontId="2" fillId="0" borderId="4" xfId="0" applyNumberFormat="1" applyFont="1" applyBorder="1"/>
    <xf numFmtId="49" fontId="3" fillId="0" borderId="4" xfId="0" applyNumberFormat="1" applyFont="1" applyBorder="1"/>
    <xf numFmtId="0" fontId="3" fillId="0" borderId="4" xfId="0" applyFont="1" applyBorder="1"/>
    <xf numFmtId="1" fontId="3" fillId="0" borderId="4" xfId="0" applyNumberFormat="1" applyFont="1" applyBorder="1" applyAlignment="1">
      <alignment horizontal="center"/>
    </xf>
    <xf numFmtId="4" fontId="3" fillId="0" borderId="4" xfId="0" applyNumberFormat="1" applyFont="1" applyBorder="1" applyAlignment="1">
      <alignment horizontal="center"/>
    </xf>
    <xf numFmtId="4" fontId="3" fillId="0" borderId="5" xfId="0" applyNumberFormat="1" applyFont="1" applyBorder="1" applyAlignment="1">
      <alignment horizontal="center"/>
    </xf>
    <xf numFmtId="49" fontId="3" fillId="0" borderId="6" xfId="0" applyNumberFormat="1" applyFont="1" applyBorder="1" applyAlignment="1">
      <alignment horizontal="center"/>
    </xf>
    <xf numFmtId="49" fontId="5" fillId="0" borderId="0" xfId="0" applyNumberFormat="1" applyFont="1"/>
    <xf numFmtId="49" fontId="3" fillId="0" borderId="0" xfId="0" applyNumberFormat="1" applyFont="1"/>
    <xf numFmtId="49" fontId="3" fillId="0" borderId="0" xfId="0" applyNumberFormat="1" applyFont="1" applyAlignment="1">
      <alignment horizontal="right"/>
    </xf>
    <xf numFmtId="0" fontId="0" fillId="0" borderId="6" xfId="0" applyBorder="1"/>
    <xf numFmtId="49" fontId="2" fillId="0" borderId="0" xfId="0" applyNumberFormat="1" applyFont="1"/>
    <xf numFmtId="49" fontId="3" fillId="0" borderId="7" xfId="0" applyNumberFormat="1" applyFont="1" applyBorder="1" applyAlignment="1">
      <alignment horizontal="center"/>
    </xf>
    <xf numFmtId="49" fontId="3" fillId="0" borderId="8" xfId="0" applyNumberFormat="1" applyFont="1" applyBorder="1"/>
    <xf numFmtId="0" fontId="5" fillId="0" borderId="0" xfId="0" applyFont="1"/>
    <xf numFmtId="0" fontId="2" fillId="0" borderId="0" xfId="0" applyFont="1"/>
    <xf numFmtId="0" fontId="2" fillId="0" borderId="0" xfId="0" applyFont="1" applyAlignment="1">
      <alignment horizontal="left"/>
    </xf>
    <xf numFmtId="1" fontId="3" fillId="0" borderId="9" xfId="0" applyNumberFormat="1" applyFont="1" applyBorder="1" applyAlignment="1">
      <alignment horizontal="center"/>
    </xf>
    <xf numFmtId="4" fontId="3" fillId="0" borderId="9" xfId="0" applyNumberFormat="1" applyFont="1" applyBorder="1" applyAlignment="1">
      <alignment horizontal="center"/>
    </xf>
    <xf numFmtId="0" fontId="3" fillId="0" borderId="10" xfId="0" applyFont="1" applyBorder="1"/>
    <xf numFmtId="1" fontId="3" fillId="0" borderId="10" xfId="0" applyNumberFormat="1" applyFont="1" applyBorder="1" applyAlignment="1">
      <alignment horizontal="center"/>
    </xf>
    <xf numFmtId="4" fontId="3" fillId="0" borderId="10" xfId="0" applyNumberFormat="1" applyFont="1" applyBorder="1" applyAlignment="1">
      <alignment horizontal="center"/>
    </xf>
    <xf numFmtId="0" fontId="3" fillId="0" borderId="11" xfId="0" applyFont="1" applyBorder="1"/>
    <xf numFmtId="0" fontId="3" fillId="0" borderId="7" xfId="0" applyFont="1" applyBorder="1"/>
    <xf numFmtId="0" fontId="3" fillId="0" borderId="8" xfId="0" applyFont="1" applyBorder="1"/>
    <xf numFmtId="0" fontId="3" fillId="0" borderId="12" xfId="0" applyFont="1" applyBorder="1"/>
    <xf numFmtId="1" fontId="3" fillId="0" borderId="11" xfId="0" applyNumberFormat="1" applyFont="1" applyBorder="1" applyAlignment="1">
      <alignment horizontal="center"/>
    </xf>
    <xf numFmtId="4" fontId="3" fillId="0" borderId="11" xfId="0" applyNumberFormat="1" applyFont="1" applyBorder="1" applyAlignment="1">
      <alignment horizontal="center"/>
    </xf>
    <xf numFmtId="0" fontId="8" fillId="0" borderId="0" xfId="0" applyFont="1"/>
    <xf numFmtId="0" fontId="0" fillId="0" borderId="0" xfId="0" applyBorder="1"/>
    <xf numFmtId="4" fontId="3" fillId="0" borderId="0" xfId="0" applyNumberFormat="1" applyFont="1" applyBorder="1" applyAlignment="1">
      <alignment horizontal="center"/>
    </xf>
    <xf numFmtId="0" fontId="3" fillId="0" borderId="0" xfId="0" applyFont="1" applyBorder="1"/>
    <xf numFmtId="1" fontId="3" fillId="0" borderId="0" xfId="0" applyNumberFormat="1" applyFont="1" applyBorder="1" applyAlignment="1">
      <alignment horizontal="center"/>
    </xf>
    <xf numFmtId="0" fontId="11" fillId="0" borderId="0" xfId="0" applyFont="1"/>
    <xf numFmtId="0" fontId="11" fillId="0" borderId="3" xfId="0" applyFont="1" applyBorder="1"/>
    <xf numFmtId="0" fontId="11" fillId="0" borderId="6" xfId="0" applyFont="1" applyBorder="1"/>
    <xf numFmtId="212" fontId="11" fillId="0" borderId="10" xfId="0" applyNumberFormat="1" applyFont="1" applyBorder="1"/>
    <xf numFmtId="0" fontId="10" fillId="0" borderId="0" xfId="0" applyFont="1"/>
    <xf numFmtId="0" fontId="11" fillId="0" borderId="0" xfId="0" applyFont="1" applyBorder="1"/>
    <xf numFmtId="0" fontId="11" fillId="0" borderId="5" xfId="0" applyFont="1" applyBorder="1"/>
    <xf numFmtId="212" fontId="11" fillId="0" borderId="9" xfId="0" applyNumberFormat="1" applyFont="1" applyBorder="1" applyAlignment="1">
      <alignment horizontal="center"/>
    </xf>
    <xf numFmtId="212" fontId="11" fillId="0" borderId="10" xfId="0" applyNumberFormat="1" applyFont="1" applyBorder="1" applyAlignment="1">
      <alignment horizontal="center"/>
    </xf>
    <xf numFmtId="212" fontId="3" fillId="0" borderId="11" xfId="0" applyNumberFormat="1" applyFont="1" applyBorder="1" applyAlignment="1">
      <alignment horizontal="center"/>
    </xf>
    <xf numFmtId="212" fontId="11" fillId="0" borderId="9" xfId="0" applyNumberFormat="1" applyFont="1" applyBorder="1"/>
    <xf numFmtId="212" fontId="11" fillId="0" borderId="13" xfId="0" applyNumberFormat="1" applyFont="1" applyBorder="1"/>
    <xf numFmtId="0" fontId="0" fillId="0" borderId="0" xfId="0" applyBorder="1" applyAlignment="1">
      <alignment horizontal="center"/>
    </xf>
    <xf numFmtId="0" fontId="11" fillId="0" borderId="9" xfId="0" applyFont="1" applyBorder="1"/>
    <xf numFmtId="0" fontId="11" fillId="0" borderId="10" xfId="0" applyFont="1" applyBorder="1"/>
    <xf numFmtId="0" fontId="0" fillId="0" borderId="14" xfId="0" applyBorder="1"/>
    <xf numFmtId="0" fontId="0" fillId="0" borderId="10" xfId="0" applyBorder="1"/>
    <xf numFmtId="14" fontId="11" fillId="0" borderId="0" xfId="0" applyNumberFormat="1" applyFont="1"/>
    <xf numFmtId="0" fontId="11" fillId="0" borderId="7" xfId="0" applyFont="1" applyBorder="1"/>
    <xf numFmtId="0" fontId="11" fillId="0" borderId="6" xfId="0" applyFont="1" applyFill="1" applyBorder="1"/>
    <xf numFmtId="4" fontId="3" fillId="0" borderId="6" xfId="0" applyNumberFormat="1" applyFont="1" applyBorder="1" applyAlignment="1">
      <alignment horizontal="center"/>
    </xf>
    <xf numFmtId="0" fontId="11" fillId="0" borderId="0" xfId="0" quotePrefix="1" applyFont="1"/>
    <xf numFmtId="14" fontId="3" fillId="0" borderId="0" xfId="0" applyNumberFormat="1" applyFont="1"/>
    <xf numFmtId="1" fontId="3" fillId="0" borderId="14" xfId="0" applyNumberFormat="1" applyFont="1" applyBorder="1" applyAlignment="1">
      <alignment horizontal="center"/>
    </xf>
    <xf numFmtId="212" fontId="11" fillId="0" borderId="14" xfId="0" applyNumberFormat="1" applyFont="1" applyBorder="1" applyAlignment="1">
      <alignment horizontal="center"/>
    </xf>
    <xf numFmtId="212" fontId="11" fillId="0" borderId="12" xfId="0" applyNumberFormat="1" applyFont="1" applyBorder="1" applyAlignment="1">
      <alignment horizontal="center"/>
    </xf>
    <xf numFmtId="1" fontId="3" fillId="0" borderId="6" xfId="0" applyNumberFormat="1" applyFont="1" applyBorder="1" applyAlignment="1">
      <alignment horizontal="center"/>
    </xf>
    <xf numFmtId="212" fontId="3" fillId="0" borderId="15" xfId="0" applyNumberFormat="1" applyFont="1" applyBorder="1" applyAlignment="1">
      <alignment horizontal="center"/>
    </xf>
    <xf numFmtId="212" fontId="3" fillId="0" borderId="10" xfId="0" applyNumberFormat="1" applyFont="1" applyBorder="1" applyAlignment="1">
      <alignment horizontal="center"/>
    </xf>
    <xf numFmtId="14" fontId="11" fillId="0" borderId="0" xfId="0" applyNumberFormat="1" applyFont="1" applyAlignment="1">
      <alignment horizontal="left"/>
    </xf>
    <xf numFmtId="14" fontId="11" fillId="0" borderId="6" xfId="0" applyNumberFormat="1" applyFont="1" applyBorder="1" applyAlignment="1">
      <alignment horizontal="left"/>
    </xf>
    <xf numFmtId="14" fontId="11" fillId="0" borderId="0" xfId="0" applyNumberFormat="1" applyFont="1" applyBorder="1" applyAlignment="1">
      <alignment horizontal="left"/>
    </xf>
    <xf numFmtId="212" fontId="11" fillId="0" borderId="10" xfId="0" applyNumberFormat="1" applyFont="1" applyBorder="1" applyAlignment="1">
      <alignment horizontal="center" vertical="center"/>
    </xf>
    <xf numFmtId="0" fontId="3" fillId="0" borderId="3" xfId="0" applyFont="1" applyBorder="1" applyAlignment="1"/>
    <xf numFmtId="0" fontId="3" fillId="0" borderId="4" xfId="0" applyFont="1" applyBorder="1" applyAlignment="1"/>
    <xf numFmtId="0" fontId="3" fillId="0" borderId="6" xfId="0" applyFont="1" applyBorder="1"/>
    <xf numFmtId="0" fontId="0" fillId="0" borderId="7" xfId="0" applyBorder="1"/>
    <xf numFmtId="14" fontId="3" fillId="0" borderId="0" xfId="0" applyNumberFormat="1" applyFont="1" applyAlignment="1">
      <alignment horizontal="left"/>
    </xf>
    <xf numFmtId="4" fontId="3" fillId="0" borderId="1" xfId="0" applyNumberFormat="1" applyFont="1" applyBorder="1" applyAlignment="1">
      <alignment horizontal="center"/>
    </xf>
    <xf numFmtId="212" fontId="11" fillId="0" borderId="1" xfId="0" applyNumberFormat="1" applyFont="1" applyBorder="1" applyAlignment="1">
      <alignment horizontal="center"/>
    </xf>
    <xf numFmtId="0" fontId="3" fillId="0" borderId="8" xfId="0" applyFont="1" applyBorder="1" applyAlignment="1">
      <alignment horizontal="center"/>
    </xf>
    <xf numFmtId="14" fontId="9" fillId="0" borderId="0" xfId="0" applyNumberFormat="1" applyFont="1" applyAlignment="1">
      <alignment horizontal="left"/>
    </xf>
    <xf numFmtId="14" fontId="11" fillId="0" borderId="6" xfId="0" applyNumberFormat="1" applyFont="1" applyBorder="1" applyAlignment="1">
      <alignment horizontal="left" vertical="center"/>
    </xf>
    <xf numFmtId="212" fontId="11" fillId="0" borderId="10" xfId="0" applyNumberFormat="1" applyFont="1" applyBorder="1" applyAlignment="1">
      <alignment horizontal="right"/>
    </xf>
    <xf numFmtId="212" fontId="11" fillId="0" borderId="11" xfId="0" applyNumberFormat="1" applyFont="1" applyBorder="1" applyAlignment="1">
      <alignment horizontal="center"/>
    </xf>
    <xf numFmtId="0" fontId="14" fillId="0" borderId="6" xfId="0" applyFont="1" applyBorder="1"/>
    <xf numFmtId="4" fontId="3" fillId="0" borderId="7" xfId="0" applyNumberFormat="1" applyFont="1" applyBorder="1" applyAlignment="1">
      <alignment horizontal="center"/>
    </xf>
    <xf numFmtId="4" fontId="0" fillId="0" borderId="0" xfId="0" applyNumberFormat="1"/>
    <xf numFmtId="0" fontId="0" fillId="4" borderId="0" xfId="0" applyFill="1"/>
    <xf numFmtId="4" fontId="0" fillId="4" borderId="0" xfId="0" applyNumberFormat="1" applyFill="1"/>
    <xf numFmtId="212" fontId="0" fillId="4" borderId="0" xfId="0" applyNumberFormat="1" applyFill="1"/>
    <xf numFmtId="0" fontId="15" fillId="4" borderId="0" xfId="0" applyFont="1" applyFill="1"/>
    <xf numFmtId="4" fontId="15" fillId="4" borderId="0" xfId="0" applyNumberFormat="1" applyFont="1" applyFill="1"/>
    <xf numFmtId="212" fontId="15" fillId="4" borderId="0" xfId="0" applyNumberFormat="1" applyFont="1" applyFill="1"/>
    <xf numFmtId="0" fontId="9" fillId="0" borderId="16"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right"/>
    </xf>
    <xf numFmtId="176" fontId="0" fillId="0" borderId="17" xfId="1" applyFont="1" applyBorder="1"/>
    <xf numFmtId="176" fontId="0" fillId="0" borderId="18" xfId="1" applyFont="1" applyBorder="1"/>
    <xf numFmtId="0" fontId="9" fillId="0" borderId="19" xfId="0" applyFont="1" applyBorder="1" applyAlignment="1">
      <alignment horizontal="right"/>
    </xf>
    <xf numFmtId="0" fontId="9" fillId="0" borderId="20" xfId="0" applyFont="1" applyBorder="1" applyAlignment="1">
      <alignment horizontal="center" vertical="center"/>
    </xf>
    <xf numFmtId="176" fontId="0" fillId="0" borderId="21" xfId="0" applyNumberFormat="1" applyBorder="1"/>
    <xf numFmtId="0" fontId="9" fillId="0" borderId="0" xfId="0" applyFont="1" applyFill="1" applyBorder="1" applyAlignment="1">
      <alignment horizontal="center" vertical="center"/>
    </xf>
    <xf numFmtId="0" fontId="0" fillId="0" borderId="22" xfId="0" applyBorder="1" applyAlignment="1">
      <alignment horizontal="left"/>
    </xf>
    <xf numFmtId="0" fontId="0" fillId="0" borderId="23" xfId="0" applyBorder="1" applyAlignment="1">
      <alignment horizontal="left"/>
    </xf>
    <xf numFmtId="2" fontId="0" fillId="0" borderId="23" xfId="0" applyNumberFormat="1" applyBorder="1" applyAlignment="1">
      <alignment horizontal="left"/>
    </xf>
    <xf numFmtId="0" fontId="9" fillId="0" borderId="0" xfId="0" applyFont="1"/>
    <xf numFmtId="14" fontId="11" fillId="0" borderId="0" xfId="0" applyNumberFormat="1" applyFont="1" applyBorder="1" applyAlignment="1">
      <alignment horizontal="left" vertical="top"/>
    </xf>
    <xf numFmtId="0" fontId="11" fillId="0" borderId="10" xfId="0" applyFont="1" applyBorder="1" applyAlignment="1">
      <alignment vertical="top"/>
    </xf>
    <xf numFmtId="212" fontId="0" fillId="0" borderId="0" xfId="0" applyNumberFormat="1"/>
    <xf numFmtId="1" fontId="3" fillId="0" borderId="3" xfId="0" applyNumberFormat="1" applyFont="1" applyBorder="1" applyAlignment="1">
      <alignment horizontal="center"/>
    </xf>
    <xf numFmtId="1" fontId="3" fillId="0" borderId="7" xfId="0" applyNumberFormat="1" applyFont="1" applyBorder="1" applyAlignment="1">
      <alignment horizontal="center"/>
    </xf>
    <xf numFmtId="0" fontId="0" fillId="0" borderId="7" xfId="0" applyBorder="1" applyAlignment="1"/>
    <xf numFmtId="0" fontId="0" fillId="0" borderId="8" xfId="0" applyBorder="1" applyAlignment="1"/>
    <xf numFmtId="0" fontId="11" fillId="4" borderId="10" xfId="0" applyFont="1" applyFill="1" applyBorder="1"/>
    <xf numFmtId="0" fontId="11" fillId="4" borderId="0" xfId="0" applyFont="1" applyFill="1" applyBorder="1"/>
    <xf numFmtId="0" fontId="3" fillId="4" borderId="0" xfId="0" applyFont="1" applyFill="1"/>
    <xf numFmtId="1" fontId="3" fillId="4" borderId="10" xfId="0" applyNumberFormat="1" applyFont="1" applyFill="1" applyBorder="1" applyAlignment="1">
      <alignment horizontal="center"/>
    </xf>
    <xf numFmtId="4" fontId="3" fillId="4" borderId="10" xfId="0" applyNumberFormat="1" applyFont="1" applyFill="1" applyBorder="1" applyAlignment="1">
      <alignment horizontal="center"/>
    </xf>
    <xf numFmtId="212" fontId="11" fillId="4" borderId="10" xfId="0" applyNumberFormat="1" applyFont="1" applyFill="1" applyBorder="1" applyAlignment="1">
      <alignment horizontal="center"/>
    </xf>
    <xf numFmtId="0" fontId="11" fillId="4" borderId="0" xfId="0" applyFont="1" applyFill="1"/>
    <xf numFmtId="1" fontId="3" fillId="4" borderId="9" xfId="0" applyNumberFormat="1" applyFont="1" applyFill="1" applyBorder="1" applyAlignment="1">
      <alignment horizontal="center"/>
    </xf>
    <xf numFmtId="4" fontId="3" fillId="4" borderId="9" xfId="0" applyNumberFormat="1" applyFont="1" applyFill="1" applyBorder="1" applyAlignment="1">
      <alignment horizontal="center"/>
    </xf>
    <xf numFmtId="212" fontId="11" fillId="4" borderId="9" xfId="0" applyNumberFormat="1" applyFont="1" applyFill="1" applyBorder="1" applyAlignment="1">
      <alignment horizontal="right"/>
    </xf>
    <xf numFmtId="4" fontId="3" fillId="4" borderId="6" xfId="0" applyNumberFormat="1" applyFont="1" applyFill="1" applyBorder="1" applyAlignment="1">
      <alignment horizontal="center"/>
    </xf>
    <xf numFmtId="0" fontId="0" fillId="4" borderId="14" xfId="0" applyFill="1" applyBorder="1"/>
    <xf numFmtId="0" fontId="0" fillId="4" borderId="10" xfId="0" applyFill="1" applyBorder="1"/>
    <xf numFmtId="212" fontId="16" fillId="0" borderId="10" xfId="0" applyNumberFormat="1" applyFont="1" applyBorder="1" applyAlignment="1">
      <alignment horizontal="right"/>
    </xf>
    <xf numFmtId="14" fontId="11" fillId="4" borderId="6" xfId="0" applyNumberFormat="1" applyFont="1" applyFill="1" applyBorder="1" applyAlignment="1">
      <alignment horizontal="left"/>
    </xf>
    <xf numFmtId="0" fontId="11" fillId="4" borderId="6" xfId="0" applyFont="1" applyFill="1" applyBorder="1"/>
    <xf numFmtId="1" fontId="3" fillId="4" borderId="14" xfId="0" applyNumberFormat="1" applyFont="1" applyFill="1" applyBorder="1" applyAlignment="1">
      <alignment horizontal="center"/>
    </xf>
    <xf numFmtId="212" fontId="11" fillId="4" borderId="10" xfId="0" applyNumberFormat="1" applyFont="1" applyFill="1" applyBorder="1"/>
    <xf numFmtId="0" fontId="0" fillId="4" borderId="6" xfId="0" applyFill="1" applyBorder="1"/>
    <xf numFmtId="14" fontId="11" fillId="4" borderId="0" xfId="0" applyNumberFormat="1" applyFont="1" applyFill="1"/>
    <xf numFmtId="14" fontId="11" fillId="4" borderId="0" xfId="0" applyNumberFormat="1" applyFont="1" applyFill="1" applyAlignment="1">
      <alignment horizontal="left"/>
    </xf>
    <xf numFmtId="212" fontId="11" fillId="4" borderId="10" xfId="0" applyNumberFormat="1" applyFont="1" applyFill="1" applyBorder="1" applyAlignment="1">
      <alignment horizontal="center" vertical="center"/>
    </xf>
    <xf numFmtId="0" fontId="11" fillId="4" borderId="0" xfId="0" quotePrefix="1" applyFont="1" applyFill="1"/>
    <xf numFmtId="14" fontId="3" fillId="4" borderId="0" xfId="0" applyNumberFormat="1" applyFont="1" applyFill="1"/>
    <xf numFmtId="14" fontId="11" fillId="4" borderId="6" xfId="0" applyNumberFormat="1" applyFont="1" applyFill="1" applyBorder="1" applyAlignment="1">
      <alignment horizontal="left" vertical="center"/>
    </xf>
    <xf numFmtId="0" fontId="11" fillId="4" borderId="9" xfId="0" applyFont="1" applyFill="1" applyBorder="1"/>
    <xf numFmtId="212" fontId="11" fillId="4" borderId="9" xfId="0" applyNumberFormat="1" applyFont="1" applyFill="1" applyBorder="1"/>
    <xf numFmtId="0" fontId="11" fillId="4" borderId="14" xfId="0" applyFont="1" applyFill="1" applyBorder="1"/>
    <xf numFmtId="212" fontId="3" fillId="4" borderId="11" xfId="0" applyNumberFormat="1" applyFont="1" applyFill="1" applyBorder="1"/>
    <xf numFmtId="212" fontId="3" fillId="4" borderId="10" xfId="0" applyNumberFormat="1" applyFont="1" applyFill="1" applyBorder="1" applyAlignment="1">
      <alignment horizontal="right"/>
    </xf>
    <xf numFmtId="0" fontId="9" fillId="0" borderId="10" xfId="0" applyFont="1" applyBorder="1" applyAlignment="1">
      <alignment horizontal="right"/>
    </xf>
    <xf numFmtId="212" fontId="3" fillId="0" borderId="10" xfId="0" applyNumberFormat="1" applyFont="1" applyBorder="1" applyAlignment="1">
      <alignment horizontal="right"/>
    </xf>
    <xf numFmtId="212" fontId="3" fillId="0" borderId="10" xfId="0" applyNumberFormat="1" applyFont="1" applyBorder="1"/>
    <xf numFmtId="212" fontId="3" fillId="4" borderId="10" xfId="0" applyNumberFormat="1" applyFont="1" applyFill="1" applyBorder="1" applyAlignment="1">
      <alignment horizontal="center"/>
    </xf>
    <xf numFmtId="212" fontId="3" fillId="4" borderId="10" xfId="0" applyNumberFormat="1" applyFont="1" applyFill="1" applyBorder="1"/>
    <xf numFmtId="0" fontId="9" fillId="4" borderId="10" xfId="0" applyFont="1" applyFill="1" applyBorder="1" applyAlignment="1">
      <alignment horizontal="right"/>
    </xf>
    <xf numFmtId="212" fontId="3" fillId="0" borderId="10" xfId="0" applyNumberFormat="1" applyFont="1" applyBorder="1" applyAlignment="1">
      <alignment horizontal="center" vertical="center"/>
    </xf>
    <xf numFmtId="0" fontId="9" fillId="0" borderId="10" xfId="0" applyFont="1" applyBorder="1"/>
    <xf numFmtId="0" fontId="9" fillId="4" borderId="10" xfId="0" applyFont="1" applyFill="1" applyBorder="1"/>
    <xf numFmtId="0" fontId="9" fillId="0" borderId="6" xfId="0" applyFont="1" applyBorder="1"/>
    <xf numFmtId="212" fontId="3" fillId="0" borderId="14" xfId="0" applyNumberFormat="1" applyFont="1" applyBorder="1" applyAlignment="1">
      <alignment horizontal="center"/>
    </xf>
    <xf numFmtId="212" fontId="9" fillId="0" borderId="10" xfId="0" applyNumberFormat="1" applyFont="1" applyBorder="1"/>
    <xf numFmtId="0" fontId="9" fillId="4" borderId="10" xfId="0" applyFont="1" applyFill="1" applyBorder="1" applyAlignment="1">
      <alignment horizontal="center"/>
    </xf>
    <xf numFmtId="0" fontId="9" fillId="4" borderId="14" xfId="0" applyFont="1" applyFill="1" applyBorder="1"/>
    <xf numFmtId="212" fontId="3" fillId="0" borderId="9" xfId="0" applyNumberFormat="1" applyFont="1" applyBorder="1" applyAlignment="1">
      <alignment horizontal="center"/>
    </xf>
    <xf numFmtId="0" fontId="11" fillId="0" borderId="11" xfId="0" applyFont="1" applyBorder="1"/>
    <xf numFmtId="0" fontId="11" fillId="0" borderId="8" xfId="0" applyFont="1" applyBorder="1"/>
    <xf numFmtId="212" fontId="11" fillId="0" borderId="1" xfId="0" applyNumberFormat="1" applyFont="1" applyBorder="1"/>
    <xf numFmtId="4" fontId="3" fillId="0" borderId="12" xfId="0" applyNumberFormat="1" applyFont="1" applyBorder="1" applyAlignment="1">
      <alignment horizontal="center"/>
    </xf>
    <xf numFmtId="4" fontId="3" fillId="0" borderId="14" xfId="0" applyNumberFormat="1" applyFont="1" applyBorder="1" applyAlignment="1">
      <alignment horizontal="center"/>
    </xf>
    <xf numFmtId="0" fontId="11" fillId="0" borderId="6" xfId="0" applyFont="1" applyBorder="1" applyAlignment="1">
      <alignment horizontal="left" wrapText="1"/>
    </xf>
    <xf numFmtId="0" fontId="11" fillId="0" borderId="0" xfId="0" applyFont="1" applyAlignment="1">
      <alignment horizontal="left" wrapText="1"/>
    </xf>
    <xf numFmtId="0" fontId="11" fillId="0" borderId="14" xfId="0" applyFont="1" applyBorder="1" applyAlignment="1">
      <alignment horizontal="left" wrapText="1"/>
    </xf>
    <xf numFmtId="1" fontId="3" fillId="0" borderId="10" xfId="0" applyNumberFormat="1" applyFont="1" applyBorder="1" applyAlignment="1">
      <alignment horizontal="center" vertical="center"/>
    </xf>
    <xf numFmtId="0" fontId="11" fillId="0" borderId="10" xfId="0" applyFont="1" applyBorder="1" applyAlignment="1">
      <alignment horizontal="center" vertical="center"/>
    </xf>
    <xf numFmtId="1" fontId="3" fillId="0" borderId="11" xfId="0" applyNumberFormat="1" applyFont="1" applyBorder="1" applyAlignment="1">
      <alignment horizontal="center" vertical="center"/>
    </xf>
    <xf numFmtId="1" fontId="3" fillId="0" borderId="0" xfId="0" applyNumberFormat="1" applyFont="1" applyBorder="1" applyAlignment="1">
      <alignment horizontal="center" vertical="center"/>
    </xf>
    <xf numFmtId="0" fontId="11" fillId="0" borderId="10" xfId="0" applyFont="1" applyBorder="1" applyAlignment="1">
      <alignment vertical="center" wrapText="1"/>
    </xf>
    <xf numFmtId="212" fontId="11" fillId="0" borderId="11" xfId="0" applyNumberFormat="1" applyFont="1" applyBorder="1"/>
    <xf numFmtId="0" fontId="3" fillId="0" borderId="6" xfId="0" applyFont="1" applyBorder="1" applyAlignment="1">
      <alignment horizontal="left" vertical="top" wrapText="1"/>
    </xf>
    <xf numFmtId="0" fontId="3" fillId="0" borderId="0" xfId="0" applyFont="1" applyBorder="1" applyAlignment="1">
      <alignment horizontal="left" vertical="top" wrapText="1"/>
    </xf>
    <xf numFmtId="0" fontId="3" fillId="0" borderId="5" xfId="0" applyFont="1" applyBorder="1"/>
    <xf numFmtId="212" fontId="11" fillId="0" borderId="5" xfId="0" applyNumberFormat="1" applyFont="1" applyBorder="1" applyAlignment="1">
      <alignment horizontal="center"/>
    </xf>
    <xf numFmtId="212" fontId="3" fillId="0" borderId="14" xfId="0" applyNumberFormat="1" applyFont="1" applyBorder="1" applyAlignment="1">
      <alignment horizontal="center" vertical="center"/>
    </xf>
    <xf numFmtId="0" fontId="11" fillId="0" borderId="6" xfId="0" quotePrefix="1" applyFont="1" applyBorder="1" applyAlignment="1">
      <alignment wrapText="1"/>
    </xf>
    <xf numFmtId="0" fontId="11" fillId="0" borderId="0" xfId="0" quotePrefix="1" applyFont="1" applyAlignment="1">
      <alignment wrapText="1"/>
    </xf>
    <xf numFmtId="0" fontId="11" fillId="0" borderId="14" xfId="0" quotePrefix="1" applyFont="1" applyBorder="1" applyAlignment="1">
      <alignment wrapText="1"/>
    </xf>
    <xf numFmtId="1" fontId="3" fillId="0" borderId="10" xfId="0" applyNumberFormat="1" applyFont="1" applyBorder="1" applyAlignment="1">
      <alignment vertical="center" wrapText="1"/>
    </xf>
    <xf numFmtId="212" fontId="3" fillId="0" borderId="10" xfId="0" applyNumberFormat="1" applyFont="1" applyBorder="1" applyAlignment="1">
      <alignment vertical="center" wrapText="1"/>
    </xf>
    <xf numFmtId="212" fontId="3" fillId="0" borderId="6" xfId="0" applyNumberFormat="1" applyFont="1" applyBorder="1" applyAlignment="1">
      <alignment horizontal="center" vertical="center"/>
    </xf>
    <xf numFmtId="0" fontId="11" fillId="0" borderId="6" xfId="0" applyFont="1" applyBorder="1" applyAlignment="1">
      <alignment vertical="top" wrapText="1"/>
    </xf>
    <xf numFmtId="0" fontId="11" fillId="0" borderId="0" xfId="0" applyFont="1" applyBorder="1" applyAlignment="1">
      <alignment vertical="top" wrapText="1"/>
    </xf>
    <xf numFmtId="0" fontId="11" fillId="0" borderId="14" xfId="0" applyFont="1" applyBorder="1" applyAlignment="1">
      <alignment vertical="top" wrapText="1"/>
    </xf>
    <xf numFmtId="0" fontId="11" fillId="0" borderId="10" xfId="0" applyFont="1" applyBorder="1" applyAlignment="1">
      <alignment vertical="center"/>
    </xf>
    <xf numFmtId="1" fontId="3" fillId="0" borderId="10" xfId="0" applyNumberFormat="1" applyFont="1" applyBorder="1" applyAlignment="1">
      <alignment vertical="center"/>
    </xf>
    <xf numFmtId="212" fontId="3" fillId="0" borderId="10" xfId="0" applyNumberFormat="1" applyFont="1" applyBorder="1" applyAlignment="1">
      <alignment vertical="center"/>
    </xf>
    <xf numFmtId="0" fontId="11" fillId="4" borderId="10" xfId="0" applyFont="1" applyFill="1" applyBorder="1" applyAlignment="1">
      <alignment horizontal="center" vertical="center"/>
    </xf>
    <xf numFmtId="0" fontId="11" fillId="4" borderId="9" xfId="0" applyFont="1" applyFill="1" applyBorder="1" applyAlignment="1">
      <alignment horizontal="center" vertical="center"/>
    </xf>
    <xf numFmtId="212" fontId="3" fillId="0" borderId="0" xfId="0" applyNumberFormat="1" applyFont="1" applyBorder="1" applyAlignment="1">
      <alignment vertical="center" wrapText="1"/>
    </xf>
    <xf numFmtId="0" fontId="0" fillId="0" borderId="10" xfId="0" applyBorder="1" applyAlignment="1">
      <alignment vertical="center" wrapText="1"/>
    </xf>
    <xf numFmtId="212" fontId="3" fillId="0" borderId="13" xfId="0" applyNumberFormat="1" applyFont="1" applyBorder="1" applyAlignment="1">
      <alignment vertical="center" wrapText="1"/>
    </xf>
    <xf numFmtId="212" fontId="11" fillId="0" borderId="13" xfId="0" applyNumberFormat="1" applyFont="1" applyBorder="1" applyAlignment="1">
      <alignment horizontal="center"/>
    </xf>
    <xf numFmtId="0" fontId="11" fillId="0" borderId="6" xfId="0" applyFont="1" applyBorder="1" applyAlignment="1">
      <alignment horizontal="left" vertical="top" wrapText="1"/>
    </xf>
    <xf numFmtId="0" fontId="11" fillId="0" borderId="14" xfId="0" applyFont="1" applyBorder="1" applyAlignment="1">
      <alignment horizontal="left" vertical="top" wrapText="1"/>
    </xf>
    <xf numFmtId="0" fontId="11" fillId="0" borderId="0" xfId="0" applyFont="1" applyBorder="1" applyAlignment="1">
      <alignment horizontal="left" vertical="top" wrapText="1"/>
    </xf>
    <xf numFmtId="0" fontId="11" fillId="0" borderId="8" xfId="0" applyFont="1" applyBorder="1" applyAlignment="1">
      <alignment vertical="top" wrapText="1"/>
    </xf>
    <xf numFmtId="0" fontId="11" fillId="0" borderId="0" xfId="0" applyFont="1" applyBorder="1" applyAlignment="1">
      <alignment vertical="center"/>
    </xf>
    <xf numFmtId="0" fontId="11" fillId="0" borderId="4" xfId="0" applyFont="1" applyBorder="1"/>
    <xf numFmtId="0" fontId="11" fillId="0" borderId="14" xfId="0" applyFont="1" applyBorder="1" applyAlignment="1">
      <alignment vertical="center"/>
    </xf>
    <xf numFmtId="0" fontId="11" fillId="0" borderId="12" xfId="0" applyFont="1" applyBorder="1" applyAlignment="1">
      <alignment vertical="center"/>
    </xf>
    <xf numFmtId="212" fontId="3" fillId="0" borderId="13" xfId="0" applyNumberFormat="1"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210" fontId="0" fillId="0" borderId="3" xfId="0" applyNumberFormat="1" applyBorder="1" applyAlignment="1">
      <alignment horizontal="center"/>
    </xf>
    <xf numFmtId="210" fontId="0" fillId="0" borderId="5" xfId="0" applyNumberFormat="1" applyBorder="1" applyAlignment="1">
      <alignment horizontal="center"/>
    </xf>
    <xf numFmtId="210" fontId="0" fillId="0" borderId="7" xfId="0" applyNumberFormat="1" applyBorder="1" applyAlignment="1">
      <alignment horizontal="center"/>
    </xf>
    <xf numFmtId="210" fontId="0" fillId="0" borderId="12" xfId="0" applyNumberFormat="1" applyBorder="1" applyAlignment="1">
      <alignment horizontal="center"/>
    </xf>
    <xf numFmtId="0" fontId="4" fillId="0" borderId="26" xfId="0" applyFont="1" applyBorder="1" applyAlignment="1">
      <alignment horizontal="center"/>
    </xf>
    <xf numFmtId="0" fontId="3" fillId="0" borderId="26" xfId="0" applyFont="1" applyBorder="1" applyAlignment="1">
      <alignment horizontal="center"/>
    </xf>
    <xf numFmtId="0" fontId="2" fillId="2" borderId="28" xfId="0" applyFont="1" applyFill="1" applyBorder="1" applyAlignment="1">
      <alignment horizontal="center"/>
    </xf>
    <xf numFmtId="0" fontId="2" fillId="2" borderId="29" xfId="0" applyFont="1" applyFill="1" applyBorder="1" applyAlignment="1">
      <alignment horizontal="center"/>
    </xf>
    <xf numFmtId="0" fontId="2" fillId="2" borderId="2" xfId="0" applyFont="1" applyFill="1" applyBorder="1" applyAlignment="1">
      <alignment horizontal="center"/>
    </xf>
    <xf numFmtId="0" fontId="3" fillId="2" borderId="28" xfId="0" applyFont="1" applyFill="1" applyBorder="1" applyAlignment="1">
      <alignment horizontal="center"/>
    </xf>
    <xf numFmtId="0" fontId="3" fillId="2" borderId="2" xfId="0" applyFont="1" applyFill="1" applyBorder="1" applyAlignment="1">
      <alignment horizontal="center"/>
    </xf>
    <xf numFmtId="49" fontId="0" fillId="3" borderId="28" xfId="0" applyNumberFormat="1" applyFill="1" applyBorder="1" applyAlignment="1">
      <alignment horizontal="center"/>
    </xf>
    <xf numFmtId="49" fontId="0" fillId="3" borderId="29" xfId="0" applyNumberFormat="1" applyFill="1" applyBorder="1" applyAlignment="1">
      <alignment horizontal="center"/>
    </xf>
    <xf numFmtId="49" fontId="0" fillId="3" borderId="2" xfId="0" applyNumberFormat="1" applyFill="1" applyBorder="1" applyAlignment="1">
      <alignment horizontal="center"/>
    </xf>
    <xf numFmtId="0" fontId="5" fillId="0" borderId="0" xfId="0" applyFont="1" applyAlignment="1">
      <alignment horizontal="left"/>
    </xf>
    <xf numFmtId="0" fontId="5" fillId="0" borderId="14" xfId="0" applyFont="1" applyBorder="1" applyAlignment="1">
      <alignment horizontal="left"/>
    </xf>
    <xf numFmtId="0" fontId="3" fillId="0" borderId="28" xfId="0" applyFont="1" applyBorder="1" applyAlignment="1">
      <alignment horizontal="center"/>
    </xf>
    <xf numFmtId="0" fontId="3" fillId="0" borderId="2" xfId="0" applyFont="1" applyBorder="1" applyAlignment="1">
      <alignment horizontal="center"/>
    </xf>
    <xf numFmtId="49" fontId="9" fillId="3" borderId="28" xfId="0" applyNumberFormat="1" applyFont="1" applyFill="1" applyBorder="1" applyAlignment="1">
      <alignment horizontal="center"/>
    </xf>
    <xf numFmtId="0" fontId="3" fillId="0" borderId="0" xfId="0" applyFont="1" applyAlignment="1">
      <alignment horizontal="left"/>
    </xf>
    <xf numFmtId="49" fontId="3" fillId="0" borderId="28" xfId="0" applyNumberFormat="1" applyFont="1" applyBorder="1" applyAlignment="1">
      <alignment horizontal="center"/>
    </xf>
    <xf numFmtId="49" fontId="3" fillId="0" borderId="29" xfId="0" applyNumberFormat="1" applyFont="1" applyBorder="1" applyAlignment="1">
      <alignment horizontal="center"/>
    </xf>
    <xf numFmtId="49" fontId="3" fillId="0" borderId="2" xfId="0" applyNumberFormat="1" applyFont="1" applyBorder="1" applyAlignment="1">
      <alignment horizontal="center"/>
    </xf>
    <xf numFmtId="4" fontId="3" fillId="0" borderId="0" xfId="0" applyNumberFormat="1" applyFont="1" applyBorder="1" applyAlignment="1">
      <alignment horizontal="center"/>
    </xf>
    <xf numFmtId="4" fontId="3" fillId="0" borderId="14" xfId="0" applyNumberFormat="1" applyFont="1" applyBorder="1" applyAlignment="1">
      <alignment horizontal="center"/>
    </xf>
    <xf numFmtId="4" fontId="3" fillId="0" borderId="8" xfId="0" applyNumberFormat="1" applyFont="1" applyBorder="1" applyAlignment="1">
      <alignment horizontal="center"/>
    </xf>
    <xf numFmtId="4" fontId="3" fillId="0" borderId="12" xfId="0" applyNumberFormat="1" applyFont="1" applyBorder="1" applyAlignment="1">
      <alignment horizontal="center"/>
    </xf>
    <xf numFmtId="0" fontId="7" fillId="0" borderId="0" xfId="0" applyFont="1" applyAlignment="1">
      <alignment horizontal="center"/>
    </xf>
    <xf numFmtId="0" fontId="0" fillId="0" borderId="8" xfId="0" applyBorder="1" applyAlignment="1">
      <alignment horizontal="center"/>
    </xf>
    <xf numFmtId="0" fontId="6" fillId="0" borderId="28" xfId="0" applyFont="1" applyFill="1" applyBorder="1" applyAlignment="1">
      <alignment horizontal="center"/>
    </xf>
    <xf numFmtId="0" fontId="6" fillId="0" borderId="29" xfId="0" applyFont="1" applyFill="1" applyBorder="1" applyAlignment="1">
      <alignment horizontal="center"/>
    </xf>
    <xf numFmtId="0" fontId="6" fillId="0" borderId="2" xfId="0" applyFont="1" applyFill="1" applyBorder="1" applyAlignment="1">
      <alignment horizontal="center"/>
    </xf>
    <xf numFmtId="0" fontId="5" fillId="0" borderId="0" xfId="0" applyFont="1" applyBorder="1" applyAlignment="1">
      <alignment horizontal="center"/>
    </xf>
    <xf numFmtId="4" fontId="5" fillId="0" borderId="0" xfId="0" applyNumberFormat="1" applyFont="1" applyBorder="1" applyAlignment="1">
      <alignment horizontal="center"/>
    </xf>
    <xf numFmtId="4" fontId="5" fillId="0" borderId="14" xfId="0" applyNumberFormat="1" applyFont="1" applyBorder="1" applyAlignment="1">
      <alignment horizontal="center"/>
    </xf>
    <xf numFmtId="0" fontId="9" fillId="0" borderId="4" xfId="0" applyFont="1" applyBorder="1" applyAlignment="1">
      <alignment horizontal="center"/>
    </xf>
    <xf numFmtId="4" fontId="3" fillId="0" borderId="26" xfId="0" applyNumberFormat="1" applyFont="1" applyBorder="1" applyAlignment="1">
      <alignment horizontal="center"/>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8" xfId="0" applyFont="1" applyBorder="1" applyAlignment="1">
      <alignment horizontal="center" wrapText="1"/>
    </xf>
    <xf numFmtId="0" fontId="3" fillId="0" borderId="12" xfId="0" applyFont="1" applyBorder="1" applyAlignment="1">
      <alignment horizontal="center" wrapText="1"/>
    </xf>
    <xf numFmtId="4" fontId="3" fillId="0" borderId="27" xfId="0" applyNumberFormat="1" applyFont="1" applyBorder="1" applyAlignment="1">
      <alignment horizontal="center"/>
    </xf>
    <xf numFmtId="0" fontId="10" fillId="0" borderId="4" xfId="0" applyFont="1" applyBorder="1" applyAlignment="1">
      <alignment horizontal="center"/>
    </xf>
    <xf numFmtId="0" fontId="2" fillId="0" borderId="0" xfId="0" applyFont="1" applyAlignment="1">
      <alignment horizontal="center"/>
    </xf>
    <xf numFmtId="210" fontId="0" fillId="0" borderId="28" xfId="0" applyNumberFormat="1" applyBorder="1" applyAlignment="1">
      <alignment horizontal="center"/>
    </xf>
    <xf numFmtId="210" fontId="0" fillId="0" borderId="2" xfId="0" applyNumberFormat="1" applyBorder="1" applyAlignment="1">
      <alignment horizontal="center"/>
    </xf>
    <xf numFmtId="0" fontId="3" fillId="0" borderId="26" xfId="0" applyFont="1" applyBorder="1" applyAlignment="1">
      <alignment horizontal="right"/>
    </xf>
    <xf numFmtId="0" fontId="3" fillId="0" borderId="29" xfId="0" applyFont="1" applyBorder="1" applyAlignment="1">
      <alignment horizontal="center"/>
    </xf>
    <xf numFmtId="0" fontId="9" fillId="0" borderId="8" xfId="0" applyFont="1" applyBorder="1" applyAlignment="1">
      <alignment horizontal="center"/>
    </xf>
    <xf numFmtId="0" fontId="3" fillId="2" borderId="29" xfId="0" applyFont="1" applyFill="1" applyBorder="1" applyAlignment="1">
      <alignment horizontal="center"/>
    </xf>
    <xf numFmtId="0" fontId="11" fillId="0" borderId="7" xfId="0" applyFont="1" applyBorder="1" applyAlignment="1">
      <alignment horizontal="left"/>
    </xf>
    <xf numFmtId="0" fontId="11" fillId="0" borderId="8" xfId="0" applyFont="1" applyBorder="1" applyAlignment="1">
      <alignment horizontal="left"/>
    </xf>
    <xf numFmtId="14" fontId="11" fillId="0" borderId="6" xfId="0" applyNumberFormat="1" applyFont="1" applyBorder="1" applyAlignment="1">
      <alignment horizontal="left" vertical="top" wrapText="1"/>
    </xf>
    <xf numFmtId="14" fontId="11" fillId="0" borderId="0" xfId="0" applyNumberFormat="1" applyFont="1" applyAlignment="1">
      <alignment horizontal="left" vertical="top" wrapText="1"/>
    </xf>
    <xf numFmtId="14" fontId="11" fillId="0" borderId="14" xfId="0" applyNumberFormat="1" applyFont="1"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11" fillId="0" borderId="6" xfId="0" applyFont="1" applyBorder="1" applyAlignment="1">
      <alignment horizontal="left" vertical="top" wrapText="1"/>
    </xf>
    <xf numFmtId="0" fontId="11" fillId="0" borderId="0" xfId="0" applyFont="1" applyAlignment="1">
      <alignment horizontal="left" vertical="top" wrapText="1"/>
    </xf>
    <xf numFmtId="0" fontId="11" fillId="0" borderId="14" xfId="0" applyFont="1" applyBorder="1" applyAlignment="1">
      <alignment horizontal="left" vertical="top" wrapText="1"/>
    </xf>
    <xf numFmtId="0" fontId="11" fillId="0" borderId="6" xfId="0" applyFont="1" applyBorder="1" applyAlignment="1">
      <alignment horizontal="left" wrapText="1"/>
    </xf>
    <xf numFmtId="0" fontId="11" fillId="0" borderId="0" xfId="0" applyFont="1" applyBorder="1" applyAlignment="1">
      <alignment horizontal="left" wrapText="1"/>
    </xf>
    <xf numFmtId="0" fontId="11" fillId="0" borderId="14" xfId="0" applyFont="1" applyBorder="1" applyAlignment="1">
      <alignment horizontal="left" wrapText="1"/>
    </xf>
    <xf numFmtId="0" fontId="11" fillId="0" borderId="10" xfId="0" applyFont="1" applyBorder="1" applyAlignment="1">
      <alignment horizontal="center" vertical="center" wrapText="1"/>
    </xf>
    <xf numFmtId="0" fontId="11" fillId="0" borderId="6" xfId="0" quotePrefix="1" applyFont="1" applyBorder="1" applyAlignment="1">
      <alignment horizontal="left" wrapText="1"/>
    </xf>
    <xf numFmtId="0" fontId="11" fillId="0" borderId="0" xfId="0" quotePrefix="1" applyFont="1" applyBorder="1" applyAlignment="1">
      <alignment horizontal="left" wrapText="1"/>
    </xf>
    <xf numFmtId="0" fontId="11" fillId="0" borderId="14" xfId="0" quotePrefix="1" applyFont="1" applyBorder="1" applyAlignment="1">
      <alignment horizontal="left" wrapText="1"/>
    </xf>
    <xf numFmtId="1" fontId="3" fillId="0" borderId="10" xfId="0" applyNumberFormat="1" applyFont="1" applyBorder="1" applyAlignment="1">
      <alignment horizontal="center" vertical="center" wrapText="1"/>
    </xf>
    <xf numFmtId="212" fontId="3" fillId="0" borderId="14" xfId="0" applyNumberFormat="1" applyFont="1" applyBorder="1" applyAlignment="1">
      <alignment horizontal="center" vertical="center" wrapText="1"/>
    </xf>
    <xf numFmtId="0" fontId="11" fillId="0" borderId="0" xfId="0" applyFont="1" applyBorder="1" applyAlignment="1">
      <alignment horizontal="left" vertical="top" wrapText="1"/>
    </xf>
    <xf numFmtId="0" fontId="0" fillId="0" borderId="10" xfId="0" applyBorder="1" applyAlignment="1">
      <alignment horizontal="center" vertical="center" wrapText="1"/>
    </xf>
    <xf numFmtId="0" fontId="11" fillId="0" borderId="6" xfId="0" applyFont="1" applyBorder="1" applyAlignment="1">
      <alignment horizontal="left" vertical="center" wrapText="1"/>
    </xf>
    <xf numFmtId="0" fontId="11" fillId="0" borderId="0" xfId="0" applyFont="1" applyBorder="1" applyAlignment="1">
      <alignment horizontal="left" vertical="center" wrapText="1"/>
    </xf>
    <xf numFmtId="0" fontId="11" fillId="0" borderId="14" xfId="0" applyFont="1" applyBorder="1" applyAlignment="1">
      <alignment horizontal="left" vertical="center" wrapText="1"/>
    </xf>
    <xf numFmtId="4" fontId="3" fillId="0" borderId="14" xfId="0" applyNumberFormat="1" applyFont="1" applyBorder="1" applyAlignment="1">
      <alignment horizontal="center" vertical="center" wrapText="1"/>
    </xf>
    <xf numFmtId="0" fontId="0" fillId="0" borderId="14" xfId="0" applyBorder="1" applyAlignment="1">
      <alignment horizontal="center" vertical="center" wrapText="1"/>
    </xf>
    <xf numFmtId="14" fontId="11" fillId="0" borderId="0" xfId="0" applyNumberFormat="1" applyFont="1" applyBorder="1" applyAlignment="1">
      <alignment horizontal="left" vertical="top" wrapText="1"/>
    </xf>
    <xf numFmtId="0" fontId="3" fillId="0" borderId="6" xfId="0" applyFont="1" applyBorder="1" applyAlignment="1">
      <alignment horizontal="left" vertical="top" wrapText="1"/>
    </xf>
    <xf numFmtId="0" fontId="3" fillId="0" borderId="0" xfId="0" applyFont="1" applyBorder="1" applyAlignment="1">
      <alignment horizontal="left" vertical="top" wrapText="1"/>
    </xf>
    <xf numFmtId="0" fontId="3" fillId="0" borderId="14" xfId="0" applyFont="1" applyBorder="1" applyAlignment="1">
      <alignment horizontal="left" vertical="top" wrapText="1"/>
    </xf>
    <xf numFmtId="0" fontId="3" fillId="0" borderId="6" xfId="0" quotePrefix="1" applyFont="1" applyBorder="1" applyAlignment="1">
      <alignment horizontal="left" vertical="top" wrapText="1"/>
    </xf>
    <xf numFmtId="0" fontId="11" fillId="0" borderId="10" xfId="0" applyFont="1" applyBorder="1" applyAlignment="1">
      <alignment horizontal="center" vertical="center"/>
    </xf>
    <xf numFmtId="212" fontId="3" fillId="0" borderId="0" xfId="0" applyNumberFormat="1" applyFont="1" applyBorder="1" applyAlignment="1">
      <alignment horizontal="center" vertical="center" wrapText="1"/>
    </xf>
    <xf numFmtId="0" fontId="11" fillId="0" borderId="6" xfId="0" applyFont="1" applyBorder="1" applyAlignment="1">
      <alignment vertical="center" wrapText="1"/>
    </xf>
    <xf numFmtId="0" fontId="11" fillId="0" borderId="0" xfId="0" applyFont="1" applyAlignment="1">
      <alignment vertical="center" wrapText="1"/>
    </xf>
    <xf numFmtId="0" fontId="11" fillId="0" borderId="14" xfId="0" applyFont="1" applyBorder="1" applyAlignment="1">
      <alignment vertical="center" wrapText="1"/>
    </xf>
    <xf numFmtId="0" fontId="8" fillId="0" borderId="6" xfId="0" applyFont="1" applyBorder="1" applyAlignment="1">
      <alignment horizontal="left" vertical="top" wrapText="1"/>
    </xf>
    <xf numFmtId="0" fontId="8" fillId="0" borderId="0" xfId="0" applyFont="1" applyBorder="1" applyAlignment="1">
      <alignment horizontal="left" vertical="top" wrapText="1"/>
    </xf>
    <xf numFmtId="0" fontId="8" fillId="0" borderId="14" xfId="0" applyFont="1" applyBorder="1" applyAlignment="1">
      <alignment horizontal="left" vertical="top" wrapText="1"/>
    </xf>
    <xf numFmtId="0" fontId="11" fillId="0" borderId="0" xfId="0" applyFont="1" applyBorder="1" applyAlignment="1">
      <alignment vertical="center" wrapText="1"/>
    </xf>
    <xf numFmtId="1" fontId="3" fillId="0" borderId="10" xfId="0" applyNumberFormat="1" applyFont="1" applyBorder="1" applyAlignment="1">
      <alignment horizontal="center" vertical="center"/>
    </xf>
    <xf numFmtId="212" fontId="3" fillId="0" borderId="10" xfId="0" applyNumberFormat="1" applyFont="1" applyBorder="1" applyAlignment="1">
      <alignment horizontal="center" vertical="center"/>
    </xf>
    <xf numFmtId="0" fontId="3" fillId="0" borderId="0" xfId="0" applyFont="1" applyAlignment="1">
      <alignment horizontal="left" vertical="top" wrapText="1"/>
    </xf>
    <xf numFmtId="0" fontId="11" fillId="0" borderId="10" xfId="0" applyFont="1" applyBorder="1" applyAlignment="1">
      <alignment vertical="center" wrapText="1"/>
    </xf>
    <xf numFmtId="0" fontId="11" fillId="0" borderId="0" xfId="0" applyFont="1" applyAlignment="1">
      <alignment horizontal="left" wrapText="1"/>
    </xf>
    <xf numFmtId="212" fontId="3" fillId="4" borderId="10" xfId="0" applyNumberFormat="1" applyFont="1" applyFill="1" applyBorder="1" applyAlignment="1">
      <alignment horizontal="center" vertical="center" wrapText="1"/>
    </xf>
    <xf numFmtId="4" fontId="3" fillId="0" borderId="10" xfId="0" applyNumberFormat="1" applyFont="1" applyBorder="1" applyAlignment="1">
      <alignment horizontal="center" vertical="center" wrapText="1"/>
    </xf>
    <xf numFmtId="212" fontId="3" fillId="0" borderId="10" xfId="0" applyNumberFormat="1" applyFont="1" applyBorder="1" applyAlignment="1">
      <alignment horizontal="center" vertical="center" wrapText="1"/>
    </xf>
    <xf numFmtId="4" fontId="3" fillId="0" borderId="10" xfId="0" applyNumberFormat="1" applyFont="1" applyBorder="1" applyAlignment="1">
      <alignment horizontal="center" wrapText="1"/>
    </xf>
    <xf numFmtId="212" fontId="3" fillId="4" borderId="11" xfId="0" applyNumberFormat="1" applyFont="1" applyFill="1" applyBorder="1" applyAlignment="1">
      <alignment horizontal="center" vertical="center" wrapText="1"/>
    </xf>
    <xf numFmtId="0" fontId="3" fillId="0" borderId="10" xfId="0" applyFont="1" applyBorder="1" applyAlignment="1">
      <alignment horizontal="center" vertical="center" wrapText="1"/>
    </xf>
    <xf numFmtId="0" fontId="11" fillId="4" borderId="6" xfId="0" applyFont="1" applyFill="1" applyBorder="1" applyAlignment="1">
      <alignment horizontal="left" vertical="center" wrapText="1"/>
    </xf>
    <xf numFmtId="0" fontId="11" fillId="4" borderId="0" xfId="0" applyFont="1" applyFill="1" applyAlignment="1">
      <alignment horizontal="left" vertical="center" wrapText="1"/>
    </xf>
    <xf numFmtId="0" fontId="11" fillId="4" borderId="14" xfId="0" applyFont="1" applyFill="1" applyBorder="1" applyAlignment="1">
      <alignment horizontal="left" vertical="center" wrapText="1"/>
    </xf>
    <xf numFmtId="1" fontId="3" fillId="4" borderId="10" xfId="0" applyNumberFormat="1" applyFont="1" applyFill="1" applyBorder="1" applyAlignment="1">
      <alignment horizontal="center" vertical="center" wrapText="1"/>
    </xf>
    <xf numFmtId="4" fontId="3" fillId="4" borderId="10"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447675</xdr:colOff>
      <xdr:row>3</xdr:row>
      <xdr:rowOff>28575</xdr:rowOff>
    </xdr:from>
    <xdr:to>
      <xdr:col>3</xdr:col>
      <xdr:colOff>152400</xdr:colOff>
      <xdr:row>4</xdr:row>
      <xdr:rowOff>19050</xdr:rowOff>
    </xdr:to>
    <xdr:pic>
      <xdr:nvPicPr>
        <xdr:cNvPr id="1479" name="Picture 1" descr="direccion de contabilidad del estado">
          <a:extLst>
            <a:ext uri="{FF2B5EF4-FFF2-40B4-BE49-F238E27FC236}">
              <a16:creationId xmlns:a16="http://schemas.microsoft.com/office/drawing/2014/main" id="{6094D734-E26F-E9DC-1371-4B685E8E9F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438150"/>
          <a:ext cx="21336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2</xdr:row>
      <xdr:rowOff>9525</xdr:rowOff>
    </xdr:from>
    <xdr:to>
      <xdr:col>1</xdr:col>
      <xdr:colOff>238125</xdr:colOff>
      <xdr:row>5</xdr:row>
      <xdr:rowOff>28575</xdr:rowOff>
    </xdr:to>
    <xdr:pic>
      <xdr:nvPicPr>
        <xdr:cNvPr id="1480" name="Picture 2" descr="escudo imagen">
          <a:extLst>
            <a:ext uri="{FF2B5EF4-FFF2-40B4-BE49-F238E27FC236}">
              <a16:creationId xmlns:a16="http://schemas.microsoft.com/office/drawing/2014/main" id="{2420AAF8-A70D-86AC-11C3-CF6D275BEC6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342900"/>
          <a:ext cx="5810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23721" name="Picture 1" descr="escudo imagen">
          <a:extLst>
            <a:ext uri="{FF2B5EF4-FFF2-40B4-BE49-F238E27FC236}">
              <a16:creationId xmlns:a16="http://schemas.microsoft.com/office/drawing/2014/main" id="{CE3B91C6-538A-5478-43A6-5048EE3AB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952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23722" name="Picture 2" descr="direccion de contabilidad del estado">
          <a:extLst>
            <a:ext uri="{FF2B5EF4-FFF2-40B4-BE49-F238E27FC236}">
              <a16:creationId xmlns:a16="http://schemas.microsoft.com/office/drawing/2014/main" id="{97BEB1D3-D82C-BFE5-49A7-11B9187E4B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63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29757" name="Picture 1" descr="escudo imagen">
          <a:extLst>
            <a:ext uri="{FF2B5EF4-FFF2-40B4-BE49-F238E27FC236}">
              <a16:creationId xmlns:a16="http://schemas.microsoft.com/office/drawing/2014/main" id="{0F0F6F40-39BA-42DC-E44F-C7D084D94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952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29758" name="Picture 2" descr="direccion de contabilidad del estado">
          <a:extLst>
            <a:ext uri="{FF2B5EF4-FFF2-40B4-BE49-F238E27FC236}">
              <a16:creationId xmlns:a16="http://schemas.microsoft.com/office/drawing/2014/main" id="{A4B5FA27-4EAF-C382-5A2F-5958DABDFC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63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26707" name="Picture 1" descr="escudo imagen">
          <a:extLst>
            <a:ext uri="{FF2B5EF4-FFF2-40B4-BE49-F238E27FC236}">
              <a16:creationId xmlns:a16="http://schemas.microsoft.com/office/drawing/2014/main" id="{602E126F-49DA-17F7-903D-20BEEF43B9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952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26708" name="Picture 2" descr="direccion de contabilidad del estado">
          <a:extLst>
            <a:ext uri="{FF2B5EF4-FFF2-40B4-BE49-F238E27FC236}">
              <a16:creationId xmlns:a16="http://schemas.microsoft.com/office/drawing/2014/main" id="{64697D96-25AC-0693-B164-1EB1B7A2C4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63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31789" name="Picture 1" descr="escudo imagen">
          <a:extLst>
            <a:ext uri="{FF2B5EF4-FFF2-40B4-BE49-F238E27FC236}">
              <a16:creationId xmlns:a16="http://schemas.microsoft.com/office/drawing/2014/main" id="{4745E217-FA15-9D34-80F8-7E67360212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952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31790" name="Picture 2" descr="direccion de contabilidad del estado">
          <a:extLst>
            <a:ext uri="{FF2B5EF4-FFF2-40B4-BE49-F238E27FC236}">
              <a16:creationId xmlns:a16="http://schemas.microsoft.com/office/drawing/2014/main" id="{C6C68494-E947-7C13-C4C9-FE61926167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63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32813" name="Picture 1" descr="escudo imagen">
          <a:extLst>
            <a:ext uri="{FF2B5EF4-FFF2-40B4-BE49-F238E27FC236}">
              <a16:creationId xmlns:a16="http://schemas.microsoft.com/office/drawing/2014/main" id="{E52BF375-1D64-5063-D4E6-98E9FE2D6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952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32814" name="Picture 2" descr="direccion de contabilidad del estado">
          <a:extLst>
            <a:ext uri="{FF2B5EF4-FFF2-40B4-BE49-F238E27FC236}">
              <a16:creationId xmlns:a16="http://schemas.microsoft.com/office/drawing/2014/main" id="{8B5B707A-F611-A124-9809-7E8F86BFE2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63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34843" name="Picture 1" descr="escudo imagen">
          <a:extLst>
            <a:ext uri="{FF2B5EF4-FFF2-40B4-BE49-F238E27FC236}">
              <a16:creationId xmlns:a16="http://schemas.microsoft.com/office/drawing/2014/main" id="{3332AB16-39D1-71D8-1791-94A5B3B3B3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952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34844" name="Picture 2" descr="direccion de contabilidad del estado">
          <a:extLst>
            <a:ext uri="{FF2B5EF4-FFF2-40B4-BE49-F238E27FC236}">
              <a16:creationId xmlns:a16="http://schemas.microsoft.com/office/drawing/2014/main" id="{AF10F8A1-2450-E626-8EEA-448F730D29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63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8635" name="Picture 1" descr="escudo imagen">
          <a:extLst>
            <a:ext uri="{FF2B5EF4-FFF2-40B4-BE49-F238E27FC236}">
              <a16:creationId xmlns:a16="http://schemas.microsoft.com/office/drawing/2014/main" id="{29118C01-E782-4498-31B4-B3CA83A95F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876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8636" name="Picture 2" descr="direccion de contabilidad del estado">
          <a:extLst>
            <a:ext uri="{FF2B5EF4-FFF2-40B4-BE49-F238E27FC236}">
              <a16:creationId xmlns:a16="http://schemas.microsoft.com/office/drawing/2014/main" id="{210C41AE-A412-135E-DB78-38C9A69389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17669" name="Picture 1" descr="escudo imagen">
          <a:extLst>
            <a:ext uri="{FF2B5EF4-FFF2-40B4-BE49-F238E27FC236}">
              <a16:creationId xmlns:a16="http://schemas.microsoft.com/office/drawing/2014/main" id="{359F48D1-1E90-FF3B-F561-E376B9EC47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876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17670" name="Picture 2" descr="direccion de contabilidad del estado">
          <a:extLst>
            <a:ext uri="{FF2B5EF4-FFF2-40B4-BE49-F238E27FC236}">
              <a16:creationId xmlns:a16="http://schemas.microsoft.com/office/drawing/2014/main" id="{BF6704AF-E1DE-ED69-E3A0-E017C27535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18693" name="Picture 1" descr="escudo imagen">
          <a:extLst>
            <a:ext uri="{FF2B5EF4-FFF2-40B4-BE49-F238E27FC236}">
              <a16:creationId xmlns:a16="http://schemas.microsoft.com/office/drawing/2014/main" id="{EEF61568-5E1C-A3C3-7009-963B5DBCA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876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18694" name="Picture 2" descr="direccion de contabilidad del estado">
          <a:extLst>
            <a:ext uri="{FF2B5EF4-FFF2-40B4-BE49-F238E27FC236}">
              <a16:creationId xmlns:a16="http://schemas.microsoft.com/office/drawing/2014/main" id="{88204228-64AB-2043-44AB-E13C8E9AEB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21687" name="Picture 1" descr="escudo imagen">
          <a:extLst>
            <a:ext uri="{FF2B5EF4-FFF2-40B4-BE49-F238E27FC236}">
              <a16:creationId xmlns:a16="http://schemas.microsoft.com/office/drawing/2014/main" id="{127B24F4-22D8-4F1C-11B1-1534087A6C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876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21688" name="Picture 2" descr="direccion de contabilidad del estado">
          <a:extLst>
            <a:ext uri="{FF2B5EF4-FFF2-40B4-BE49-F238E27FC236}">
              <a16:creationId xmlns:a16="http://schemas.microsoft.com/office/drawing/2014/main" id="{0BCE6645-73B8-E218-39B5-5DDD649C75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2503" name="Picture 1" descr="escudo imagen">
          <a:extLst>
            <a:ext uri="{FF2B5EF4-FFF2-40B4-BE49-F238E27FC236}">
              <a16:creationId xmlns:a16="http://schemas.microsoft.com/office/drawing/2014/main" id="{930F275F-F800-662F-907D-6C19F480B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1123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2504" name="Picture 2" descr="direccion de contabilidad del estado">
          <a:extLst>
            <a:ext uri="{FF2B5EF4-FFF2-40B4-BE49-F238E27FC236}">
              <a16:creationId xmlns:a16="http://schemas.microsoft.com/office/drawing/2014/main" id="{024F7063-F763-C374-E6C1-E32234C1F5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22707" name="Picture 1" descr="escudo imagen">
          <a:extLst>
            <a:ext uri="{FF2B5EF4-FFF2-40B4-BE49-F238E27FC236}">
              <a16:creationId xmlns:a16="http://schemas.microsoft.com/office/drawing/2014/main" id="{392FD17F-F746-2FE9-B4B8-0023C2E51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876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22708" name="Picture 2" descr="direccion de contabilidad del estado">
          <a:extLst>
            <a:ext uri="{FF2B5EF4-FFF2-40B4-BE49-F238E27FC236}">
              <a16:creationId xmlns:a16="http://schemas.microsoft.com/office/drawing/2014/main" id="{7667A95F-5DB4-D35D-7D95-37243573C2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25707" name="Picture 1" descr="escudo imagen">
          <a:extLst>
            <a:ext uri="{FF2B5EF4-FFF2-40B4-BE49-F238E27FC236}">
              <a16:creationId xmlns:a16="http://schemas.microsoft.com/office/drawing/2014/main" id="{D0C66730-9A8A-71F7-B50C-89397B591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876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25708" name="Picture 2" descr="direccion de contabilidad del estado">
          <a:extLst>
            <a:ext uri="{FF2B5EF4-FFF2-40B4-BE49-F238E27FC236}">
              <a16:creationId xmlns:a16="http://schemas.microsoft.com/office/drawing/2014/main" id="{671633E9-B0A6-9500-8713-ACD7A3D28A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27731" name="Picture 1" descr="escudo imagen">
          <a:extLst>
            <a:ext uri="{FF2B5EF4-FFF2-40B4-BE49-F238E27FC236}">
              <a16:creationId xmlns:a16="http://schemas.microsoft.com/office/drawing/2014/main" id="{7F6D450A-DE52-4483-A0A2-65261DDA5A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876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27732" name="Picture 2" descr="direccion de contabilidad del estado">
          <a:extLst>
            <a:ext uri="{FF2B5EF4-FFF2-40B4-BE49-F238E27FC236}">
              <a16:creationId xmlns:a16="http://schemas.microsoft.com/office/drawing/2014/main" id="{B908F524-69AA-A2FF-9B9F-BA4072CEE7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30779" name="Picture 1" descr="escudo imagen">
          <a:extLst>
            <a:ext uri="{FF2B5EF4-FFF2-40B4-BE49-F238E27FC236}">
              <a16:creationId xmlns:a16="http://schemas.microsoft.com/office/drawing/2014/main" id="{91BD5546-EF8E-E29D-544C-E0E7ABBD5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876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30780" name="Picture 2" descr="direccion de contabilidad del estado">
          <a:extLst>
            <a:ext uri="{FF2B5EF4-FFF2-40B4-BE49-F238E27FC236}">
              <a16:creationId xmlns:a16="http://schemas.microsoft.com/office/drawing/2014/main" id="{DAA13BC0-AA5F-75AF-B904-6461D07B3D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33819" name="Picture 1" descr="escudo imagen">
          <a:extLst>
            <a:ext uri="{FF2B5EF4-FFF2-40B4-BE49-F238E27FC236}">
              <a16:creationId xmlns:a16="http://schemas.microsoft.com/office/drawing/2014/main" id="{B5755B11-6865-A8B0-5B0E-08FD3A5DC8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876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33820" name="Picture 2" descr="direccion de contabilidad del estado">
          <a:extLst>
            <a:ext uri="{FF2B5EF4-FFF2-40B4-BE49-F238E27FC236}">
              <a16:creationId xmlns:a16="http://schemas.microsoft.com/office/drawing/2014/main" id="{76F8574F-A024-3163-121E-C22910AA6F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35863" name="Picture 1" descr="escudo imagen">
          <a:extLst>
            <a:ext uri="{FF2B5EF4-FFF2-40B4-BE49-F238E27FC236}">
              <a16:creationId xmlns:a16="http://schemas.microsoft.com/office/drawing/2014/main" id="{6581ED53-5884-2A85-09EA-4453091D5B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876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35864" name="Picture 2" descr="direccion de contabilidad del estado">
          <a:extLst>
            <a:ext uri="{FF2B5EF4-FFF2-40B4-BE49-F238E27FC236}">
              <a16:creationId xmlns:a16="http://schemas.microsoft.com/office/drawing/2014/main" id="{41096855-2B30-7D22-518A-A78B7BE470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36883" name="Picture 1" descr="escudo imagen">
          <a:extLst>
            <a:ext uri="{FF2B5EF4-FFF2-40B4-BE49-F238E27FC236}">
              <a16:creationId xmlns:a16="http://schemas.microsoft.com/office/drawing/2014/main" id="{1AEFF839-7D30-67E0-2BE5-E0ADDE6327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876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36884" name="Picture 2" descr="direccion de contabilidad del estado">
          <a:extLst>
            <a:ext uri="{FF2B5EF4-FFF2-40B4-BE49-F238E27FC236}">
              <a16:creationId xmlns:a16="http://schemas.microsoft.com/office/drawing/2014/main" id="{4AD4AF5F-83FB-1583-9F09-5AB8E693DE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11667" name="Picture 1" descr="escudo imagen">
          <a:extLst>
            <a:ext uri="{FF2B5EF4-FFF2-40B4-BE49-F238E27FC236}">
              <a16:creationId xmlns:a16="http://schemas.microsoft.com/office/drawing/2014/main" id="{0AC4632B-F8C2-15A3-94A5-ED6D3E9F30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876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11668" name="Picture 2" descr="direccion de contabilidad del estado">
          <a:extLst>
            <a:ext uri="{FF2B5EF4-FFF2-40B4-BE49-F238E27FC236}">
              <a16:creationId xmlns:a16="http://schemas.microsoft.com/office/drawing/2014/main" id="{7F757E35-0040-1635-5B82-AFF1032FD8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28751" name="Picture 1" descr="escudo imagen">
          <a:extLst>
            <a:ext uri="{FF2B5EF4-FFF2-40B4-BE49-F238E27FC236}">
              <a16:creationId xmlns:a16="http://schemas.microsoft.com/office/drawing/2014/main" id="{3F4B5C84-8B0D-ED55-485D-07FEF90AD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876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28752" name="Picture 2" descr="direccion de contabilidad del estado">
          <a:extLst>
            <a:ext uri="{FF2B5EF4-FFF2-40B4-BE49-F238E27FC236}">
              <a16:creationId xmlns:a16="http://schemas.microsoft.com/office/drawing/2014/main" id="{5CDD1F4B-2E54-9145-96D1-6840D358B5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9657" name="Picture 1" descr="escudo imagen">
          <a:extLst>
            <a:ext uri="{FF2B5EF4-FFF2-40B4-BE49-F238E27FC236}">
              <a16:creationId xmlns:a16="http://schemas.microsoft.com/office/drawing/2014/main" id="{19059C21-EAE2-6945-F445-EE685D67A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876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9658" name="Picture 2" descr="direccion de contabilidad del estado">
          <a:extLst>
            <a:ext uri="{FF2B5EF4-FFF2-40B4-BE49-F238E27FC236}">
              <a16:creationId xmlns:a16="http://schemas.microsoft.com/office/drawing/2014/main" id="{526868E7-5222-A637-5E48-0A077DCDAA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7613" name="Picture 1" descr="escudo imagen">
          <a:extLst>
            <a:ext uri="{FF2B5EF4-FFF2-40B4-BE49-F238E27FC236}">
              <a16:creationId xmlns:a16="http://schemas.microsoft.com/office/drawing/2014/main" id="{A1CEA4C8-6B00-1DAD-A4DB-1B662F4C83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200025"/>
          <a:ext cx="876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7614" name="Picture 2" descr="direccion de contabilidad del estado">
          <a:extLst>
            <a:ext uri="{FF2B5EF4-FFF2-40B4-BE49-F238E27FC236}">
              <a16:creationId xmlns:a16="http://schemas.microsoft.com/office/drawing/2014/main" id="{9A91D529-A797-C1A8-89AE-7E41C23697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29527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10671" name="Picture 1" descr="escudo imagen">
          <a:extLst>
            <a:ext uri="{FF2B5EF4-FFF2-40B4-BE49-F238E27FC236}">
              <a16:creationId xmlns:a16="http://schemas.microsoft.com/office/drawing/2014/main" id="{2160AD2C-5341-D300-32BB-D1EEABB0C0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876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10672" name="Picture 2" descr="direccion de contabilidad del estado">
          <a:extLst>
            <a:ext uri="{FF2B5EF4-FFF2-40B4-BE49-F238E27FC236}">
              <a16:creationId xmlns:a16="http://schemas.microsoft.com/office/drawing/2014/main" id="{1022B6A8-1F5D-C2AC-B08B-EC1BC4DC2B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12674" name="Picture 1" descr="escudo imagen">
          <a:extLst>
            <a:ext uri="{FF2B5EF4-FFF2-40B4-BE49-F238E27FC236}">
              <a16:creationId xmlns:a16="http://schemas.microsoft.com/office/drawing/2014/main" id="{FAAB2029-1683-A300-FFD8-0CED3E64F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876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12675" name="Picture 2" descr="direccion de contabilidad del estado">
          <a:extLst>
            <a:ext uri="{FF2B5EF4-FFF2-40B4-BE49-F238E27FC236}">
              <a16:creationId xmlns:a16="http://schemas.microsoft.com/office/drawing/2014/main" id="{32A218CC-56AA-BD03-A836-8DC09D1597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13678" name="Picture 1" descr="escudo imagen">
          <a:extLst>
            <a:ext uri="{FF2B5EF4-FFF2-40B4-BE49-F238E27FC236}">
              <a16:creationId xmlns:a16="http://schemas.microsoft.com/office/drawing/2014/main" id="{80140C61-D20C-46B6-9C4A-CAE72C15AC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876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13679" name="Picture 2" descr="direccion de contabilidad del estado">
          <a:extLst>
            <a:ext uri="{FF2B5EF4-FFF2-40B4-BE49-F238E27FC236}">
              <a16:creationId xmlns:a16="http://schemas.microsoft.com/office/drawing/2014/main" id="{CA4D1B48-1FC8-C8B8-6139-80B21D72A6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14695" name="Picture 1" descr="escudo imagen">
          <a:extLst>
            <a:ext uri="{FF2B5EF4-FFF2-40B4-BE49-F238E27FC236}">
              <a16:creationId xmlns:a16="http://schemas.microsoft.com/office/drawing/2014/main" id="{521271F8-3A29-8356-701D-17364F817E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952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14696" name="Picture 2" descr="direccion de contabilidad del estado">
          <a:extLst>
            <a:ext uri="{FF2B5EF4-FFF2-40B4-BE49-F238E27FC236}">
              <a16:creationId xmlns:a16="http://schemas.microsoft.com/office/drawing/2014/main" id="{9C41D808-94F5-E64F-42F8-C0BB8DF9D5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63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15660" name="Picture 1" descr="escudo imagen">
          <a:extLst>
            <a:ext uri="{FF2B5EF4-FFF2-40B4-BE49-F238E27FC236}">
              <a16:creationId xmlns:a16="http://schemas.microsoft.com/office/drawing/2014/main" id="{39E51C66-1696-8C9E-45B1-F156154A98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952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15661" name="Picture 2" descr="direccion de contabilidad del estado">
          <a:extLst>
            <a:ext uri="{FF2B5EF4-FFF2-40B4-BE49-F238E27FC236}">
              <a16:creationId xmlns:a16="http://schemas.microsoft.com/office/drawing/2014/main" id="{C5FBA73D-A93B-5844-DE30-42CA29FDAD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63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20667" name="Picture 1" descr="escudo imagen">
          <a:extLst>
            <a:ext uri="{FF2B5EF4-FFF2-40B4-BE49-F238E27FC236}">
              <a16:creationId xmlns:a16="http://schemas.microsoft.com/office/drawing/2014/main" id="{6DD6445D-5974-124C-82EC-CEA788073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23875"/>
          <a:ext cx="952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20668" name="Picture 2" descr="direccion de contabilidad del estado">
          <a:extLst>
            <a:ext uri="{FF2B5EF4-FFF2-40B4-BE49-F238E27FC236}">
              <a16:creationId xmlns:a16="http://schemas.microsoft.com/office/drawing/2014/main" id="{400EDC99-AF60-D422-424F-4916D9B311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6350" y="619125"/>
          <a:ext cx="2019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racqu/OneDrive/Escritorio/Raquetbol%202019/ESTADOS%20FINANCIEROS%202019/Balances%202019.xlsx" TargetMode="External"/><Relationship Id="rId1" Type="http://schemas.openxmlformats.org/officeDocument/2006/relationships/externalLinkPath" Target="/Users/racqu/OneDrive/Escritorio/Raquetbol%202019/ESTADOS%20FINANCIEROS%202019/Balance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nero 2019"/>
      <sheetName val="febrero 2019"/>
      <sheetName val="marzo 2019"/>
      <sheetName val="ABRIL 2019"/>
      <sheetName val="mayo 2019"/>
      <sheetName val="JUNIO 2019"/>
      <sheetName val="JULIO 2019"/>
      <sheetName val="AGOSTO 2019"/>
      <sheetName val="SEPTIEMBRE2019"/>
      <sheetName val="octubre 2019"/>
      <sheetName val="noviembre 2019"/>
      <sheetName val="diciembre 2019"/>
    </sheetNames>
    <sheetDataSet>
      <sheetData sheetId="0"/>
      <sheetData sheetId="1"/>
      <sheetData sheetId="2"/>
      <sheetData sheetId="3"/>
      <sheetData sheetId="4"/>
      <sheetData sheetId="5"/>
      <sheetData sheetId="6"/>
      <sheetData sheetId="7"/>
      <sheetData sheetId="8"/>
      <sheetData sheetId="9"/>
      <sheetData sheetId="10"/>
      <sheetData sheetId="11">
        <row r="17">
          <cell r="D17">
            <v>151357.79</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A27EE-7429-4B9D-B1C3-783A459A84AA}">
  <dimension ref="A7:C30"/>
  <sheetViews>
    <sheetView tabSelected="1" view="pageBreakPreview" zoomScale="60" zoomScaleNormal="100" workbookViewId="0">
      <selection activeCell="B17" sqref="B17"/>
    </sheetView>
  </sheetViews>
  <sheetFormatPr baseColWidth="10" defaultRowHeight="12.75" x14ac:dyDescent="0.2"/>
  <cols>
    <col min="1" max="1" width="20.5703125" bestFit="1" customWidth="1"/>
    <col min="2" max="2" width="44.7109375" bestFit="1" customWidth="1"/>
    <col min="3" max="3" width="22" customWidth="1"/>
  </cols>
  <sheetData>
    <row r="7" spans="1:3" ht="13.5" thickBot="1" x14ac:dyDescent="0.25"/>
    <row r="8" spans="1:3" x14ac:dyDescent="0.2">
      <c r="A8" s="206" t="s">
        <v>422</v>
      </c>
      <c r="B8" s="206" t="s">
        <v>423</v>
      </c>
      <c r="C8" s="206" t="s">
        <v>424</v>
      </c>
    </row>
    <row r="9" spans="1:3" ht="13.5" thickBot="1" x14ac:dyDescent="0.25">
      <c r="A9" s="207"/>
      <c r="B9" s="207"/>
      <c r="C9" s="207"/>
    </row>
    <row r="10" spans="1:3" x14ac:dyDescent="0.2">
      <c r="A10" s="104">
        <v>1232.01</v>
      </c>
      <c r="B10" s="95" t="s">
        <v>426</v>
      </c>
      <c r="C10" s="98">
        <v>0</v>
      </c>
    </row>
    <row r="11" spans="1:3" x14ac:dyDescent="0.2">
      <c r="A11" s="105">
        <v>1232.02</v>
      </c>
      <c r="B11" s="96" t="s">
        <v>426</v>
      </c>
      <c r="C11" s="99">
        <v>0</v>
      </c>
    </row>
    <row r="12" spans="1:3" x14ac:dyDescent="0.2">
      <c r="A12" s="105">
        <v>1232.03</v>
      </c>
      <c r="B12" s="96" t="s">
        <v>426</v>
      </c>
      <c r="C12" s="99">
        <v>151357.79</v>
      </c>
    </row>
    <row r="13" spans="1:3" x14ac:dyDescent="0.2">
      <c r="A13" s="105">
        <v>1232.04</v>
      </c>
      <c r="B13" s="96" t="s">
        <v>426</v>
      </c>
      <c r="C13" s="99">
        <v>0</v>
      </c>
    </row>
    <row r="14" spans="1:3" x14ac:dyDescent="0.2">
      <c r="A14" s="105">
        <v>1232.05</v>
      </c>
      <c r="B14" s="96" t="s">
        <v>426</v>
      </c>
      <c r="C14" s="99">
        <v>65947</v>
      </c>
    </row>
    <row r="15" spans="1:3" x14ac:dyDescent="0.2">
      <c r="A15" s="105">
        <v>1232.06</v>
      </c>
      <c r="B15" s="96" t="s">
        <v>426</v>
      </c>
      <c r="C15" s="99">
        <v>0</v>
      </c>
    </row>
    <row r="16" spans="1:3" x14ac:dyDescent="0.2">
      <c r="A16" s="105">
        <v>1232.07</v>
      </c>
      <c r="B16" s="96" t="s">
        <v>426</v>
      </c>
      <c r="C16" s="99">
        <v>15965</v>
      </c>
    </row>
    <row r="17" spans="1:3" x14ac:dyDescent="0.2">
      <c r="A17" s="105">
        <v>1232.08</v>
      </c>
      <c r="B17" s="96" t="s">
        <v>426</v>
      </c>
      <c r="C17" s="99">
        <v>799</v>
      </c>
    </row>
    <row r="18" spans="1:3" x14ac:dyDescent="0.2">
      <c r="A18" s="106">
        <v>1235</v>
      </c>
      <c r="B18" s="96" t="s">
        <v>426</v>
      </c>
      <c r="C18" s="99">
        <v>0</v>
      </c>
    </row>
    <row r="19" spans="1:3" x14ac:dyDescent="0.2">
      <c r="A19" s="106">
        <v>1236</v>
      </c>
      <c r="B19" s="96" t="s">
        <v>426</v>
      </c>
      <c r="C19" s="99">
        <v>0</v>
      </c>
    </row>
    <row r="20" spans="1:3" x14ac:dyDescent="0.2">
      <c r="A20" s="106">
        <v>1237</v>
      </c>
      <c r="B20" s="96" t="s">
        <v>426</v>
      </c>
      <c r="C20" s="99">
        <v>0</v>
      </c>
    </row>
    <row r="21" spans="1:3" x14ac:dyDescent="0.2">
      <c r="A21" s="105">
        <v>1241.02</v>
      </c>
      <c r="B21" s="96" t="s">
        <v>426</v>
      </c>
      <c r="C21" s="99">
        <v>0</v>
      </c>
    </row>
    <row r="22" spans="1:3" ht="13.5" thickBot="1" x14ac:dyDescent="0.25">
      <c r="A22" s="100" t="s">
        <v>425</v>
      </c>
      <c r="B22" s="101"/>
      <c r="C22" s="102">
        <f>SUM(C10:C21)</f>
        <v>234068.79</v>
      </c>
    </row>
    <row r="24" spans="1:3" x14ac:dyDescent="0.2">
      <c r="B24" s="103"/>
    </row>
    <row r="26" spans="1:3" x14ac:dyDescent="0.2">
      <c r="B26" s="103" t="s">
        <v>427</v>
      </c>
    </row>
    <row r="28" spans="1:3" x14ac:dyDescent="0.2">
      <c r="A28" s="97"/>
    </row>
    <row r="30" spans="1:3" x14ac:dyDescent="0.2">
      <c r="A30" s="97" t="s">
        <v>428</v>
      </c>
    </row>
  </sheetData>
  <mergeCells count="3">
    <mergeCell ref="A8:A9"/>
    <mergeCell ref="B8:B9"/>
    <mergeCell ref="C8:C9"/>
  </mergeCells>
  <pageMargins left="0.7" right="0.7" top="0.75" bottom="0.75" header="0.3" footer="0.3"/>
  <pageSetup scale="90"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52B79-2F0A-4AC9-A96A-1616C26753FD}">
  <dimension ref="A2:J63"/>
  <sheetViews>
    <sheetView tabSelected="1" view="pageBreakPreview" topLeftCell="A10" zoomScale="60" zoomScaleNormal="100" workbookViewId="0">
      <selection activeCell="B17" sqref="B17"/>
    </sheetView>
  </sheetViews>
  <sheetFormatPr baseColWidth="10" defaultRowHeight="12.75" x14ac:dyDescent="0.2"/>
  <cols>
    <col min="1" max="1" width="12.140625" customWidth="1"/>
    <col min="4" max="4" width="11.85546875" customWidth="1"/>
    <col min="5" max="5" width="12"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419</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401</v>
      </c>
      <c r="H16" s="225"/>
    </row>
    <row r="17" spans="1:8" x14ac:dyDescent="0.2">
      <c r="A17" s="228">
        <v>1232.03</v>
      </c>
      <c r="B17" s="230"/>
      <c r="C17" s="228" t="s">
        <v>69</v>
      </c>
      <c r="D17" s="229"/>
      <c r="E17" s="229"/>
      <c r="F17" s="230"/>
      <c r="G17" s="252">
        <v>46022</v>
      </c>
      <c r="H17" s="253"/>
    </row>
    <row r="18" spans="1:8" ht="6.75" customHeight="1" x14ac:dyDescent="0.2"/>
    <row r="19" spans="1:8" x14ac:dyDescent="0.2">
      <c r="A19" s="1" t="s">
        <v>61</v>
      </c>
      <c r="B19" s="224" t="s">
        <v>59</v>
      </c>
      <c r="C19" s="255"/>
      <c r="D19" s="255"/>
      <c r="E19" s="225"/>
      <c r="F19" s="1" t="s">
        <v>62</v>
      </c>
      <c r="G19" s="1" t="s">
        <v>63</v>
      </c>
      <c r="H19" s="1" t="s">
        <v>64</v>
      </c>
    </row>
    <row r="20" spans="1:8" x14ac:dyDescent="0.2">
      <c r="A20" s="54"/>
      <c r="B20" s="41" t="s">
        <v>367</v>
      </c>
      <c r="C20" s="2"/>
      <c r="D20" s="2"/>
      <c r="E20" s="2"/>
      <c r="F20" s="111"/>
      <c r="G20" s="26"/>
      <c r="H20" s="48">
        <f>Hoja5!H55</f>
        <v>133812.78999999998</v>
      </c>
    </row>
    <row r="21" spans="1:8" x14ac:dyDescent="0.2">
      <c r="A21" s="55" t="s">
        <v>368</v>
      </c>
      <c r="B21" s="86" t="s">
        <v>418</v>
      </c>
      <c r="C21" s="2"/>
      <c r="D21" s="2"/>
      <c r="E21" s="2"/>
      <c r="F21" s="67"/>
      <c r="G21" s="29"/>
      <c r="H21" s="151"/>
    </row>
    <row r="22" spans="1:8" x14ac:dyDescent="0.2">
      <c r="A22" s="55"/>
      <c r="B22" s="62" t="s">
        <v>372</v>
      </c>
      <c r="C22" s="63"/>
      <c r="D22" s="2"/>
      <c r="E22" s="2"/>
      <c r="F22" s="67">
        <v>4</v>
      </c>
      <c r="G22" s="29">
        <f>H22/4</f>
        <v>1400</v>
      </c>
      <c r="H22" s="69">
        <v>5600</v>
      </c>
    </row>
    <row r="23" spans="1:8" x14ac:dyDescent="0.2">
      <c r="A23" s="55" t="s">
        <v>373</v>
      </c>
      <c r="B23" s="41" t="s">
        <v>519</v>
      </c>
      <c r="C23" s="2"/>
      <c r="D23" s="2"/>
      <c r="E23" s="2"/>
      <c r="F23" s="67"/>
      <c r="G23" s="29"/>
      <c r="H23" s="69"/>
    </row>
    <row r="24" spans="1:8" x14ac:dyDescent="0.2">
      <c r="A24" s="55"/>
      <c r="B24" s="62" t="s">
        <v>372</v>
      </c>
      <c r="C24" s="2"/>
      <c r="D24" s="2"/>
      <c r="E24" s="2"/>
      <c r="F24" s="67"/>
      <c r="G24" s="29"/>
      <c r="H24" s="69">
        <v>2670</v>
      </c>
    </row>
    <row r="25" spans="1:8" x14ac:dyDescent="0.2">
      <c r="A25" s="55" t="s">
        <v>374</v>
      </c>
      <c r="B25" s="41" t="s">
        <v>375</v>
      </c>
      <c r="C25" s="2"/>
      <c r="D25" s="2"/>
      <c r="E25" s="2"/>
      <c r="F25" s="67"/>
      <c r="G25" s="29"/>
      <c r="H25" s="69"/>
    </row>
    <row r="26" spans="1:8" x14ac:dyDescent="0.2">
      <c r="A26" s="55"/>
      <c r="B26" s="58" t="s">
        <v>520</v>
      </c>
      <c r="C26" s="2"/>
      <c r="D26" s="2"/>
      <c r="E26" s="2"/>
      <c r="F26" s="67"/>
      <c r="G26" s="29"/>
      <c r="H26" s="69">
        <v>3079</v>
      </c>
    </row>
    <row r="27" spans="1:8" x14ac:dyDescent="0.2">
      <c r="A27" s="55" t="s">
        <v>376</v>
      </c>
      <c r="B27" s="41" t="s">
        <v>521</v>
      </c>
      <c r="F27" s="18"/>
      <c r="G27" s="57"/>
      <c r="H27" s="69"/>
    </row>
    <row r="28" spans="1:8" x14ac:dyDescent="0.2">
      <c r="A28" s="55"/>
      <c r="B28" s="41" t="s">
        <v>377</v>
      </c>
      <c r="C28" s="2"/>
      <c r="D28" s="2"/>
      <c r="E28" s="2"/>
      <c r="F28" s="67"/>
      <c r="G28" s="29"/>
      <c r="H28" s="69"/>
    </row>
    <row r="29" spans="1:8" x14ac:dyDescent="0.2">
      <c r="A29" s="55"/>
      <c r="B29" s="58" t="s">
        <v>522</v>
      </c>
      <c r="C29" s="2"/>
      <c r="D29" s="2"/>
      <c r="E29" s="2"/>
      <c r="F29" s="67"/>
      <c r="G29" s="29"/>
      <c r="H29" s="69">
        <v>3557</v>
      </c>
    </row>
    <row r="30" spans="1:8" x14ac:dyDescent="0.2">
      <c r="A30" s="55" t="s">
        <v>416</v>
      </c>
      <c r="B30" s="41" t="s">
        <v>523</v>
      </c>
      <c r="F30" s="18"/>
      <c r="G30" s="57"/>
      <c r="H30" s="69"/>
    </row>
    <row r="31" spans="1:8" x14ac:dyDescent="0.2">
      <c r="A31" s="55"/>
      <c r="B31" s="41" t="s">
        <v>417</v>
      </c>
      <c r="C31" s="2"/>
      <c r="D31" s="2"/>
      <c r="E31" s="2"/>
      <c r="F31" s="67"/>
      <c r="G31" s="29"/>
      <c r="H31" s="69"/>
    </row>
    <row r="32" spans="1:8" hidden="1" x14ac:dyDescent="0.2">
      <c r="A32" s="55"/>
      <c r="B32" s="41"/>
      <c r="C32" s="2"/>
      <c r="D32" s="2"/>
      <c r="E32" s="2"/>
      <c r="F32" s="67"/>
      <c r="G32" s="29"/>
      <c r="H32" s="69"/>
    </row>
    <row r="33" spans="1:10" hidden="1" x14ac:dyDescent="0.2">
      <c r="A33" s="55"/>
      <c r="B33" s="41"/>
      <c r="C33" s="2"/>
      <c r="D33" s="2"/>
      <c r="E33" s="2"/>
      <c r="F33" s="67"/>
      <c r="G33" s="29"/>
      <c r="H33" s="69"/>
    </row>
    <row r="34" spans="1:10" hidden="1" x14ac:dyDescent="0.2">
      <c r="A34" s="55"/>
      <c r="B34" s="41"/>
      <c r="C34" s="2"/>
      <c r="D34" s="2"/>
      <c r="E34" s="2"/>
      <c r="F34" s="67"/>
      <c r="G34" s="29"/>
      <c r="H34" s="69"/>
    </row>
    <row r="35" spans="1:10" hidden="1" x14ac:dyDescent="0.2">
      <c r="A35" s="55"/>
      <c r="B35" s="41"/>
      <c r="C35" s="2"/>
      <c r="D35" s="2"/>
      <c r="E35" s="2"/>
      <c r="F35" s="67"/>
      <c r="G35" s="29"/>
      <c r="H35" s="69"/>
    </row>
    <row r="36" spans="1:10" hidden="1" x14ac:dyDescent="0.2">
      <c r="A36" s="55"/>
      <c r="B36" s="41"/>
      <c r="C36" s="2"/>
      <c r="D36" s="2"/>
      <c r="E36" s="2"/>
      <c r="F36" s="67"/>
      <c r="G36" s="29"/>
      <c r="H36" s="69"/>
    </row>
    <row r="37" spans="1:10" hidden="1" x14ac:dyDescent="0.2">
      <c r="A37" s="55"/>
      <c r="B37" s="41"/>
      <c r="C37" s="2"/>
      <c r="D37" s="2"/>
      <c r="E37" s="2"/>
      <c r="F37" s="67"/>
      <c r="G37" s="29"/>
      <c r="H37" s="69"/>
    </row>
    <row r="38" spans="1:10" hidden="1" x14ac:dyDescent="0.2">
      <c r="A38" s="55"/>
      <c r="B38" s="41"/>
      <c r="C38" s="2"/>
      <c r="D38" s="2"/>
      <c r="E38" s="2"/>
      <c r="F38" s="67"/>
      <c r="G38" s="29"/>
      <c r="H38" s="69"/>
    </row>
    <row r="39" spans="1:10" x14ac:dyDescent="0.2">
      <c r="A39" s="55"/>
      <c r="B39" s="41" t="s">
        <v>511</v>
      </c>
      <c r="C39" s="2"/>
      <c r="D39" s="2"/>
      <c r="E39" s="2"/>
      <c r="F39" s="67"/>
      <c r="G39" s="29"/>
      <c r="H39" s="69">
        <v>2639</v>
      </c>
    </row>
    <row r="40" spans="1:10" x14ac:dyDescent="0.2">
      <c r="A40" s="55" t="s">
        <v>430</v>
      </c>
      <c r="B40" s="107" t="s">
        <v>431</v>
      </c>
      <c r="G40" s="57"/>
      <c r="H40" s="152"/>
      <c r="J40" s="92"/>
    </row>
    <row r="41" spans="1:10" x14ac:dyDescent="0.2">
      <c r="A41" s="55"/>
      <c r="B41" s="70" t="s">
        <v>512</v>
      </c>
      <c r="C41" s="2"/>
      <c r="D41" s="2"/>
      <c r="E41" s="2"/>
      <c r="F41" s="67"/>
      <c r="G41" s="29"/>
      <c r="H41" s="69"/>
      <c r="J41" s="93">
        <f>'[1]diciembre 2019'!$D$17</f>
        <v>151357.79</v>
      </c>
    </row>
    <row r="42" spans="1:10" x14ac:dyDescent="0.2">
      <c r="A42" s="55"/>
      <c r="B42" s="41" t="s">
        <v>432</v>
      </c>
      <c r="C42" s="2"/>
      <c r="D42" s="2"/>
      <c r="E42" s="2"/>
      <c r="F42" s="67"/>
      <c r="G42" s="29"/>
      <c r="H42" s="69"/>
      <c r="J42" s="94">
        <f>J41-H54</f>
        <v>151357.79</v>
      </c>
    </row>
    <row r="43" spans="1:10" x14ac:dyDescent="0.2">
      <c r="A43" s="55"/>
      <c r="B43" s="41" t="s">
        <v>513</v>
      </c>
      <c r="F43" s="67"/>
      <c r="G43" s="28"/>
      <c r="H43" s="69">
        <v>1469</v>
      </c>
      <c r="J43" s="92"/>
    </row>
    <row r="44" spans="1:10" x14ac:dyDescent="0.2">
      <c r="A44" s="55" t="s">
        <v>433</v>
      </c>
      <c r="B44" s="41" t="s">
        <v>434</v>
      </c>
      <c r="C44" s="2"/>
      <c r="D44" s="2"/>
      <c r="E44" s="2"/>
      <c r="F44" s="67"/>
      <c r="G44" s="29"/>
      <c r="H44" s="69"/>
    </row>
    <row r="45" spans="1:10" x14ac:dyDescent="0.2">
      <c r="A45" s="55"/>
      <c r="B45" s="41" t="s">
        <v>435</v>
      </c>
      <c r="C45" s="2"/>
      <c r="D45" s="2"/>
      <c r="E45" s="2"/>
      <c r="F45" s="67"/>
      <c r="G45" s="29"/>
      <c r="H45" s="69"/>
    </row>
    <row r="46" spans="1:10" x14ac:dyDescent="0.2">
      <c r="A46" s="55"/>
      <c r="B46" s="58" t="s">
        <v>514</v>
      </c>
      <c r="C46" s="41"/>
      <c r="D46" s="2"/>
      <c r="E46" s="2"/>
      <c r="F46" s="67"/>
      <c r="G46" s="29"/>
      <c r="H46" s="69"/>
    </row>
    <row r="47" spans="1:10" x14ac:dyDescent="0.2">
      <c r="A47" s="55"/>
      <c r="B47" s="108">
        <v>43851</v>
      </c>
      <c r="C47" s="2"/>
      <c r="D47" s="2"/>
      <c r="E47" s="2"/>
      <c r="F47" s="67"/>
      <c r="G47" s="29"/>
      <c r="H47" s="69">
        <v>419</v>
      </c>
    </row>
    <row r="48" spans="1:10" x14ac:dyDescent="0.2">
      <c r="A48" s="55" t="s">
        <v>436</v>
      </c>
      <c r="B48" s="41" t="s">
        <v>515</v>
      </c>
      <c r="C48" s="2"/>
      <c r="D48" s="2"/>
      <c r="E48" s="2"/>
      <c r="F48" s="67"/>
      <c r="G48" s="29"/>
      <c r="H48" s="69"/>
    </row>
    <row r="49" spans="1:8" x14ac:dyDescent="0.2">
      <c r="A49" s="55"/>
      <c r="B49" s="41" t="s">
        <v>435</v>
      </c>
      <c r="C49" s="2"/>
      <c r="D49" s="2"/>
      <c r="E49" s="2"/>
      <c r="F49" s="67"/>
      <c r="G49" s="29"/>
      <c r="H49" s="69"/>
    </row>
    <row r="50" spans="1:8" x14ac:dyDescent="0.2">
      <c r="A50" s="55"/>
      <c r="B50" s="71" t="s">
        <v>516</v>
      </c>
      <c r="C50" s="2"/>
      <c r="D50" s="2"/>
      <c r="E50" s="2"/>
      <c r="F50" s="67"/>
      <c r="G50" s="29"/>
      <c r="H50" s="69">
        <v>1800</v>
      </c>
    </row>
    <row r="51" spans="1:8" x14ac:dyDescent="0.2">
      <c r="A51" s="55" t="s">
        <v>470</v>
      </c>
      <c r="B51" s="60" t="s">
        <v>517</v>
      </c>
      <c r="F51" s="67"/>
      <c r="G51" s="28"/>
      <c r="H51" s="28"/>
    </row>
    <row r="52" spans="1:8" x14ac:dyDescent="0.2">
      <c r="A52" s="55"/>
      <c r="B52" s="41" t="s">
        <v>435</v>
      </c>
      <c r="F52" s="18"/>
      <c r="G52" s="57"/>
      <c r="H52" s="152"/>
    </row>
    <row r="53" spans="1:8" x14ac:dyDescent="0.2">
      <c r="A53" s="55"/>
      <c r="B53" s="71" t="s">
        <v>516</v>
      </c>
      <c r="C53" s="2"/>
      <c r="D53" s="2"/>
      <c r="E53" s="2"/>
      <c r="F53" s="67"/>
      <c r="G53" s="29"/>
      <c r="H53" s="69">
        <v>2600</v>
      </c>
    </row>
    <row r="54" spans="1:8" x14ac:dyDescent="0.2">
      <c r="A54" s="55" t="s">
        <v>471</v>
      </c>
      <c r="B54" s="41" t="s">
        <v>518</v>
      </c>
      <c r="C54" s="2"/>
      <c r="D54" s="2"/>
      <c r="E54" s="2"/>
      <c r="F54" s="67"/>
      <c r="G54" s="29"/>
      <c r="H54" s="147"/>
    </row>
    <row r="55" spans="1:8" x14ac:dyDescent="0.2">
      <c r="A55" s="30"/>
      <c r="B55" s="258" t="s">
        <v>468</v>
      </c>
      <c r="C55" s="259"/>
      <c r="D55" s="32"/>
      <c r="E55" s="32"/>
      <c r="F55" s="112"/>
      <c r="G55" s="35"/>
      <c r="H55" s="80">
        <f>SUM(H20:H54)</f>
        <v>157645.78999999998</v>
      </c>
    </row>
    <row r="56" spans="1:8" x14ac:dyDescent="0.2">
      <c r="A56" s="39"/>
      <c r="B56" s="39"/>
      <c r="C56" s="39"/>
      <c r="D56" s="39"/>
      <c r="E56" s="39"/>
      <c r="F56" s="40"/>
      <c r="G56" s="38"/>
      <c r="H56" s="38"/>
    </row>
    <row r="57" spans="1:8" x14ac:dyDescent="0.2">
      <c r="A57" s="39"/>
      <c r="B57" s="39"/>
      <c r="C57" s="39"/>
      <c r="D57" s="39"/>
      <c r="E57" s="39"/>
      <c r="F57" s="40"/>
      <c r="G57" s="38"/>
      <c r="H57" s="38"/>
    </row>
    <row r="58" spans="1:8" x14ac:dyDescent="0.2">
      <c r="A58" s="39"/>
      <c r="B58" s="39"/>
      <c r="C58" s="39"/>
      <c r="D58" s="39"/>
      <c r="E58" s="39"/>
      <c r="F58" s="40"/>
      <c r="G58" s="38"/>
      <c r="H58" s="38"/>
    </row>
    <row r="60" spans="1:8" x14ac:dyDescent="0.2">
      <c r="A60" s="36" t="s">
        <v>53</v>
      </c>
      <c r="E60" t="s">
        <v>54</v>
      </c>
    </row>
    <row r="61" spans="1:8" x14ac:dyDescent="0.2">
      <c r="B61" s="256" t="s">
        <v>201</v>
      </c>
      <c r="C61" s="236"/>
      <c r="D61" s="236"/>
      <c r="F61" s="256" t="s">
        <v>609</v>
      </c>
      <c r="G61" s="236"/>
      <c r="H61" s="236"/>
    </row>
    <row r="62" spans="1:8" x14ac:dyDescent="0.2">
      <c r="B62" s="243" t="s">
        <v>203</v>
      </c>
      <c r="C62" s="250"/>
      <c r="D62" s="250"/>
      <c r="F62" s="243" t="s">
        <v>258</v>
      </c>
      <c r="G62" s="250"/>
      <c r="H62" s="250"/>
    </row>
    <row r="63" spans="1:8" x14ac:dyDescent="0.2">
      <c r="B63" s="235" t="s">
        <v>65</v>
      </c>
      <c r="C63" s="235"/>
      <c r="D63" s="235"/>
    </row>
  </sheetData>
  <mergeCells count="30">
    <mergeCell ref="B62:D62"/>
    <mergeCell ref="F62:H62"/>
    <mergeCell ref="B63:D63"/>
    <mergeCell ref="A17:B17"/>
    <mergeCell ref="C17:F17"/>
    <mergeCell ref="G17:H17"/>
    <mergeCell ref="B19:E19"/>
    <mergeCell ref="B55:C55"/>
    <mergeCell ref="B61:D61"/>
    <mergeCell ref="F61:H61"/>
    <mergeCell ref="A13:B13"/>
    <mergeCell ref="C13:H13"/>
    <mergeCell ref="A15:F15"/>
    <mergeCell ref="G15:H15"/>
    <mergeCell ref="A16:B16"/>
    <mergeCell ref="C16:F16"/>
    <mergeCell ref="G16:H16"/>
    <mergeCell ref="A11:B11"/>
    <mergeCell ref="C11:E11"/>
    <mergeCell ref="G11:H11"/>
    <mergeCell ref="A12:B12"/>
    <mergeCell ref="C12:E12"/>
    <mergeCell ref="G12:H12"/>
    <mergeCell ref="A2:B2"/>
    <mergeCell ref="A3:H3"/>
    <mergeCell ref="A5:H5"/>
    <mergeCell ref="A6:H6"/>
    <mergeCell ref="A8:H8"/>
    <mergeCell ref="A10:B10"/>
    <mergeCell ref="C10:H10"/>
  </mergeCells>
  <pageMargins left="0.70866141732283472" right="0.70866141732283472" top="0.74803149606299213" bottom="0.74803149606299213" header="0.31496062992125984" footer="0.31496062992125984"/>
  <pageSetup scale="81" orientation="portrait" horizontalDpi="120" verticalDpi="7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299B3-BE14-4CCD-B870-19B40BBD0E3E}">
  <dimension ref="A2:J57"/>
  <sheetViews>
    <sheetView tabSelected="1" view="pageBreakPreview" topLeftCell="A24" zoomScale="96" zoomScaleNormal="100" zoomScaleSheetLayoutView="96" workbookViewId="0">
      <selection activeCell="B17" sqref="B17"/>
    </sheetView>
  </sheetViews>
  <sheetFormatPr baseColWidth="10" defaultRowHeight="12.75" x14ac:dyDescent="0.2"/>
  <cols>
    <col min="1" max="1" width="12.140625" customWidth="1"/>
    <col min="4" max="4" width="11.85546875" customWidth="1"/>
    <col min="5" max="5" width="12"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419</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401</v>
      </c>
      <c r="H16" s="225"/>
    </row>
    <row r="17" spans="1:10" x14ac:dyDescent="0.2">
      <c r="A17" s="228">
        <v>1232.03</v>
      </c>
      <c r="B17" s="230"/>
      <c r="C17" s="228" t="s">
        <v>69</v>
      </c>
      <c r="D17" s="229"/>
      <c r="E17" s="229"/>
      <c r="F17" s="230"/>
      <c r="G17" s="252">
        <v>46022</v>
      </c>
      <c r="H17" s="253"/>
    </row>
    <row r="18" spans="1:10" ht="6.75" customHeight="1" x14ac:dyDescent="0.2"/>
    <row r="19" spans="1:10" x14ac:dyDescent="0.2">
      <c r="A19" s="1" t="s">
        <v>61</v>
      </c>
      <c r="B19" s="224" t="s">
        <v>59</v>
      </c>
      <c r="C19" s="255"/>
      <c r="D19" s="255"/>
      <c r="E19" s="225"/>
      <c r="F19" s="1" t="s">
        <v>62</v>
      </c>
      <c r="G19" s="1" t="s">
        <v>63</v>
      </c>
      <c r="H19" s="1" t="s">
        <v>64</v>
      </c>
    </row>
    <row r="20" spans="1:10" x14ac:dyDescent="0.2">
      <c r="A20" s="54"/>
      <c r="B20" s="41" t="s">
        <v>469</v>
      </c>
      <c r="C20" s="2"/>
      <c r="D20" s="2"/>
      <c r="E20" s="2"/>
      <c r="F20" s="25"/>
      <c r="G20" s="26"/>
      <c r="H20" s="48">
        <f>Hoja10!H55</f>
        <v>157645.78999999998</v>
      </c>
    </row>
    <row r="21" spans="1:10" x14ac:dyDescent="0.2">
      <c r="A21" s="55"/>
      <c r="B21" s="41" t="s">
        <v>435</v>
      </c>
      <c r="C21" s="2"/>
      <c r="D21" s="2"/>
      <c r="E21" s="2"/>
      <c r="F21" s="28"/>
      <c r="G21" s="29"/>
      <c r="H21" s="151"/>
      <c r="J21" s="110"/>
    </row>
    <row r="22" spans="1:10" x14ac:dyDescent="0.2">
      <c r="A22" s="55"/>
      <c r="B22" s="71" t="s">
        <v>516</v>
      </c>
      <c r="C22" s="63"/>
      <c r="D22" s="2"/>
      <c r="E22" s="2"/>
      <c r="F22" s="28"/>
      <c r="G22" s="29"/>
      <c r="H22" s="69">
        <v>3400</v>
      </c>
    </row>
    <row r="23" spans="1:10" x14ac:dyDescent="0.2">
      <c r="A23" s="55" t="s">
        <v>472</v>
      </c>
      <c r="B23" s="41" t="s">
        <v>527</v>
      </c>
      <c r="C23" s="2"/>
      <c r="D23" s="2"/>
      <c r="E23" s="2"/>
      <c r="F23" s="28"/>
      <c r="G23" s="29"/>
      <c r="H23" s="69"/>
    </row>
    <row r="24" spans="1:10" x14ac:dyDescent="0.2">
      <c r="A24" s="55"/>
      <c r="B24" s="62" t="s">
        <v>528</v>
      </c>
      <c r="C24" s="2"/>
      <c r="D24" s="2"/>
      <c r="E24" s="2"/>
      <c r="F24" s="28"/>
      <c r="G24" s="29"/>
      <c r="H24" s="69"/>
    </row>
    <row r="25" spans="1:10" x14ac:dyDescent="0.2">
      <c r="A25" s="55"/>
      <c r="B25" s="41" t="s">
        <v>529</v>
      </c>
      <c r="C25" s="2"/>
      <c r="D25" s="2"/>
      <c r="E25" s="2"/>
      <c r="F25" s="28"/>
      <c r="G25" s="29"/>
      <c r="H25" s="69"/>
    </row>
    <row r="26" spans="1:10" x14ac:dyDescent="0.2">
      <c r="A26" s="55"/>
      <c r="B26" s="58" t="s">
        <v>530</v>
      </c>
      <c r="C26" s="2"/>
      <c r="D26" s="2"/>
      <c r="E26" s="2"/>
      <c r="F26" s="28"/>
      <c r="G26" s="29"/>
      <c r="H26" s="69"/>
    </row>
    <row r="27" spans="1:10" x14ac:dyDescent="0.2">
      <c r="A27" s="55"/>
      <c r="B27" s="41" t="s">
        <v>435</v>
      </c>
      <c r="F27" s="18"/>
      <c r="G27" s="18"/>
      <c r="H27" s="69"/>
      <c r="J27" s="88"/>
    </row>
    <row r="28" spans="1:10" x14ac:dyDescent="0.2">
      <c r="A28" s="55"/>
      <c r="B28" s="71" t="s">
        <v>516</v>
      </c>
      <c r="C28" s="2"/>
      <c r="D28" s="2"/>
      <c r="E28" s="2"/>
      <c r="F28" s="28"/>
      <c r="G28" s="29"/>
      <c r="H28" s="69">
        <v>2500</v>
      </c>
      <c r="J28" s="88"/>
    </row>
    <row r="29" spans="1:10" x14ac:dyDescent="0.2">
      <c r="A29" s="55" t="s">
        <v>473</v>
      </c>
      <c r="B29" s="58" t="s">
        <v>531</v>
      </c>
      <c r="C29" s="2"/>
      <c r="D29" s="2"/>
      <c r="E29" s="2"/>
      <c r="F29" s="28"/>
      <c r="G29" s="29"/>
      <c r="H29" s="69"/>
    </row>
    <row r="30" spans="1:10" x14ac:dyDescent="0.2">
      <c r="A30" s="55"/>
      <c r="B30" s="41" t="s">
        <v>532</v>
      </c>
      <c r="F30" s="18"/>
      <c r="G30" s="57"/>
      <c r="H30" s="69"/>
    </row>
    <row r="31" spans="1:10" x14ac:dyDescent="0.2">
      <c r="A31" s="55"/>
      <c r="B31" s="41" t="s">
        <v>533</v>
      </c>
      <c r="C31" s="2"/>
      <c r="D31" s="2"/>
      <c r="E31" s="2"/>
      <c r="F31" s="28"/>
      <c r="G31" s="29"/>
      <c r="H31" s="69"/>
    </row>
    <row r="32" spans="1:10" hidden="1" x14ac:dyDescent="0.2">
      <c r="A32" s="55"/>
      <c r="B32" s="41"/>
      <c r="C32" s="2"/>
      <c r="D32" s="2"/>
      <c r="E32" s="2"/>
      <c r="F32" s="28"/>
      <c r="G32" s="29"/>
      <c r="H32" s="69"/>
    </row>
    <row r="33" spans="1:10" hidden="1" x14ac:dyDescent="0.2">
      <c r="A33" s="55"/>
      <c r="B33" s="41"/>
      <c r="C33" s="2"/>
      <c r="D33" s="2"/>
      <c r="E33" s="2"/>
      <c r="F33" s="28"/>
      <c r="G33" s="29"/>
      <c r="H33" s="69"/>
    </row>
    <row r="34" spans="1:10" hidden="1" x14ac:dyDescent="0.2">
      <c r="A34" s="55"/>
      <c r="B34" s="41"/>
      <c r="C34" s="2"/>
      <c r="D34" s="2"/>
      <c r="E34" s="2"/>
      <c r="F34" s="28"/>
      <c r="G34" s="29"/>
      <c r="H34" s="69"/>
    </row>
    <row r="35" spans="1:10" hidden="1" x14ac:dyDescent="0.2">
      <c r="A35" s="55"/>
      <c r="B35" s="41"/>
      <c r="C35" s="2"/>
      <c r="D35" s="2"/>
      <c r="E35" s="2"/>
      <c r="F35" s="28"/>
      <c r="G35" s="29"/>
      <c r="H35" s="69"/>
    </row>
    <row r="36" spans="1:10" hidden="1" x14ac:dyDescent="0.2">
      <c r="A36" s="55"/>
      <c r="B36" s="41"/>
      <c r="C36" s="2"/>
      <c r="D36" s="2"/>
      <c r="E36" s="2"/>
      <c r="F36" s="28"/>
      <c r="G36" s="29"/>
      <c r="H36" s="69"/>
    </row>
    <row r="37" spans="1:10" hidden="1" x14ac:dyDescent="0.2">
      <c r="A37" s="55"/>
      <c r="B37" s="41"/>
      <c r="C37" s="2"/>
      <c r="D37" s="2"/>
      <c r="E37" s="2"/>
      <c r="F37" s="28"/>
      <c r="G37" s="29"/>
      <c r="H37" s="69"/>
    </row>
    <row r="38" spans="1:10" hidden="1" x14ac:dyDescent="0.2">
      <c r="A38" s="55"/>
      <c r="B38" s="41"/>
      <c r="C38" s="2"/>
      <c r="D38" s="2"/>
      <c r="E38" s="2"/>
      <c r="F38" s="28"/>
      <c r="G38" s="29"/>
      <c r="H38" s="69"/>
    </row>
    <row r="39" spans="1:10" x14ac:dyDescent="0.2">
      <c r="A39" s="55"/>
      <c r="B39" s="41" t="s">
        <v>524</v>
      </c>
      <c r="C39" s="2"/>
      <c r="D39" s="2"/>
      <c r="E39" s="2"/>
      <c r="F39" s="28"/>
      <c r="G39" s="29"/>
      <c r="H39" s="69"/>
    </row>
    <row r="40" spans="1:10" x14ac:dyDescent="0.2">
      <c r="A40" s="55"/>
      <c r="B40" s="107" t="s">
        <v>474</v>
      </c>
      <c r="H40" s="107"/>
      <c r="J40" s="92"/>
    </row>
    <row r="41" spans="1:10" x14ac:dyDescent="0.2">
      <c r="A41" s="55"/>
      <c r="B41" s="70" t="s">
        <v>525</v>
      </c>
      <c r="C41" s="2"/>
      <c r="D41" s="2"/>
      <c r="E41" s="2"/>
      <c r="F41" s="28"/>
      <c r="G41" s="29"/>
      <c r="H41" s="69">
        <v>1200</v>
      </c>
      <c r="J41" s="93"/>
    </row>
    <row r="42" spans="1:10" x14ac:dyDescent="0.2">
      <c r="A42" s="55" t="s">
        <v>475</v>
      </c>
      <c r="B42" s="41" t="s">
        <v>526</v>
      </c>
      <c r="H42" s="107"/>
      <c r="I42" s="88"/>
      <c r="J42" s="94"/>
    </row>
    <row r="43" spans="1:10" x14ac:dyDescent="0.2">
      <c r="A43" s="55"/>
      <c r="B43" s="41" t="s">
        <v>480</v>
      </c>
      <c r="F43" s="28"/>
      <c r="G43" s="28"/>
      <c r="H43" s="69"/>
      <c r="J43" s="92"/>
    </row>
    <row r="44" spans="1:10" x14ac:dyDescent="0.2">
      <c r="A44" s="55"/>
      <c r="B44" s="107" t="s">
        <v>481</v>
      </c>
      <c r="C44" s="2"/>
      <c r="D44" s="2"/>
      <c r="E44" s="2"/>
      <c r="F44" s="28"/>
      <c r="G44" s="61"/>
      <c r="H44" s="69"/>
      <c r="I44" s="110"/>
    </row>
    <row r="45" spans="1:10" x14ac:dyDescent="0.2">
      <c r="A45" s="55"/>
      <c r="B45" s="70" t="s">
        <v>525</v>
      </c>
      <c r="C45" s="2"/>
      <c r="D45" s="2"/>
      <c r="E45" s="2"/>
      <c r="F45" s="28"/>
      <c r="G45" s="61"/>
      <c r="H45" s="69">
        <v>420</v>
      </c>
    </row>
    <row r="46" spans="1:10" ht="50.25" customHeight="1" x14ac:dyDescent="0.2">
      <c r="A46" s="55" t="s">
        <v>548</v>
      </c>
      <c r="B46" s="260" t="s">
        <v>549</v>
      </c>
      <c r="C46" s="261"/>
      <c r="D46" s="261"/>
      <c r="E46" s="262"/>
      <c r="F46" s="28"/>
      <c r="G46" s="29"/>
      <c r="H46" s="69">
        <v>4299</v>
      </c>
    </row>
    <row r="47" spans="1:10" ht="51.75" customHeight="1" x14ac:dyDescent="0.2">
      <c r="A47" s="55" t="s">
        <v>553</v>
      </c>
      <c r="B47" s="263" t="s">
        <v>552</v>
      </c>
      <c r="C47" s="264"/>
      <c r="D47" s="264"/>
      <c r="E47" s="264"/>
      <c r="H47" s="69">
        <v>1532</v>
      </c>
    </row>
    <row r="48" spans="1:10" ht="43.5" customHeight="1" x14ac:dyDescent="0.2">
      <c r="A48" s="55" t="s">
        <v>560</v>
      </c>
      <c r="B48" s="265" t="s">
        <v>561</v>
      </c>
      <c r="C48" s="266"/>
      <c r="D48" s="266"/>
      <c r="E48" s="267"/>
      <c r="F48" s="28"/>
      <c r="G48" s="61"/>
      <c r="H48" s="49">
        <v>6299</v>
      </c>
    </row>
    <row r="49" spans="1:8" x14ac:dyDescent="0.2">
      <c r="A49" s="30"/>
      <c r="B49" s="258" t="s">
        <v>566</v>
      </c>
      <c r="C49" s="259"/>
      <c r="D49" s="32"/>
      <c r="E49" s="32"/>
      <c r="F49" s="34"/>
      <c r="G49" s="35"/>
      <c r="H49" s="85">
        <f>SUM(H20:H48)</f>
        <v>177295.78999999998</v>
      </c>
    </row>
    <row r="50" spans="1:8" x14ac:dyDescent="0.2">
      <c r="A50" s="39"/>
      <c r="B50" s="39"/>
      <c r="C50" s="39"/>
      <c r="D50" s="39"/>
      <c r="E50" s="39"/>
      <c r="F50" s="40"/>
      <c r="G50" s="38"/>
      <c r="H50" s="38"/>
    </row>
    <row r="51" spans="1:8" x14ac:dyDescent="0.2">
      <c r="A51" s="39"/>
      <c r="B51" s="39"/>
      <c r="C51" s="39"/>
      <c r="D51" s="39"/>
      <c r="E51" s="39"/>
      <c r="F51" s="40"/>
      <c r="G51" s="38"/>
      <c r="H51" s="38"/>
    </row>
    <row r="52" spans="1:8" x14ac:dyDescent="0.2">
      <c r="A52" s="39"/>
      <c r="B52" s="39"/>
      <c r="C52" s="39"/>
      <c r="D52" s="39"/>
      <c r="E52" s="39"/>
      <c r="F52" s="40"/>
      <c r="G52" s="38"/>
      <c r="H52" s="38"/>
    </row>
    <row r="54" spans="1:8" x14ac:dyDescent="0.2">
      <c r="A54" s="36" t="s">
        <v>53</v>
      </c>
      <c r="E54" t="s">
        <v>54</v>
      </c>
    </row>
    <row r="55" spans="1:8" x14ac:dyDescent="0.2">
      <c r="B55" s="256" t="s">
        <v>201</v>
      </c>
      <c r="C55" s="236"/>
      <c r="D55" s="236"/>
      <c r="F55" s="256" t="s">
        <v>609</v>
      </c>
      <c r="G55" s="236"/>
      <c r="H55" s="236"/>
    </row>
    <row r="56" spans="1:8" x14ac:dyDescent="0.2">
      <c r="B56" s="243" t="s">
        <v>203</v>
      </c>
      <c r="C56" s="250"/>
      <c r="D56" s="250"/>
      <c r="F56" s="243" t="s">
        <v>258</v>
      </c>
      <c r="G56" s="250"/>
      <c r="H56" s="250"/>
    </row>
    <row r="57" spans="1:8" x14ac:dyDescent="0.2">
      <c r="B57" s="235" t="s">
        <v>65</v>
      </c>
      <c r="C57" s="235"/>
      <c r="D57" s="235"/>
    </row>
  </sheetData>
  <mergeCells count="33">
    <mergeCell ref="B56:D56"/>
    <mergeCell ref="F56:H56"/>
    <mergeCell ref="B57:D57"/>
    <mergeCell ref="A17:B17"/>
    <mergeCell ref="C17:F17"/>
    <mergeCell ref="G17:H17"/>
    <mergeCell ref="B19:E19"/>
    <mergeCell ref="B49:C49"/>
    <mergeCell ref="B55:D55"/>
    <mergeCell ref="F55:H55"/>
    <mergeCell ref="B46:E46"/>
    <mergeCell ref="B47:E47"/>
    <mergeCell ref="B48:E48"/>
    <mergeCell ref="A13:B13"/>
    <mergeCell ref="C13:H13"/>
    <mergeCell ref="A15:F15"/>
    <mergeCell ref="G15:H15"/>
    <mergeCell ref="A16:B16"/>
    <mergeCell ref="C16:F16"/>
    <mergeCell ref="G16:H16"/>
    <mergeCell ref="A11:B11"/>
    <mergeCell ref="C11:E11"/>
    <mergeCell ref="G11:H11"/>
    <mergeCell ref="A12:B12"/>
    <mergeCell ref="C12:E12"/>
    <mergeCell ref="G12:H12"/>
    <mergeCell ref="A2:B2"/>
    <mergeCell ref="A3:H3"/>
    <mergeCell ref="A5:H5"/>
    <mergeCell ref="A6:H6"/>
    <mergeCell ref="A8:H8"/>
    <mergeCell ref="A10:B10"/>
    <mergeCell ref="C10:H10"/>
  </mergeCells>
  <pageMargins left="0.70866141732283472" right="0.70866141732283472" top="0.74803149606299213" bottom="0.74803149606299213" header="0.31496062992125984" footer="0.31496062992125984"/>
  <pageSetup scale="81" orientation="portrait" horizontalDpi="120" verticalDpi="72" r:id="rId1"/>
  <colBreaks count="1" manualBreakCount="1">
    <brk id="8"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3900F-FDC9-45B7-93FA-F222FDD274F4}">
  <dimension ref="A2:J55"/>
  <sheetViews>
    <sheetView tabSelected="1" view="pageBreakPreview" topLeftCell="A14" zoomScale="60" zoomScaleNormal="100" workbookViewId="0">
      <selection activeCell="B17" sqref="B17"/>
    </sheetView>
  </sheetViews>
  <sheetFormatPr baseColWidth="10" defaultRowHeight="12.75" x14ac:dyDescent="0.2"/>
  <cols>
    <col min="1" max="1" width="12.140625" customWidth="1"/>
    <col min="4" max="4" width="11.85546875" customWidth="1"/>
    <col min="5" max="5" width="12"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419</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401</v>
      </c>
      <c r="H16" s="225"/>
    </row>
    <row r="17" spans="1:10" x14ac:dyDescent="0.2">
      <c r="A17" s="228">
        <v>1232.03</v>
      </c>
      <c r="B17" s="230"/>
      <c r="C17" s="228" t="s">
        <v>69</v>
      </c>
      <c r="D17" s="229"/>
      <c r="E17" s="229"/>
      <c r="F17" s="230"/>
      <c r="G17" s="252">
        <v>46022</v>
      </c>
      <c r="H17" s="253"/>
    </row>
    <row r="18" spans="1:10" ht="6.75" customHeight="1" x14ac:dyDescent="0.2"/>
    <row r="19" spans="1:10" x14ac:dyDescent="0.2">
      <c r="A19" s="1" t="s">
        <v>61</v>
      </c>
      <c r="B19" s="224" t="s">
        <v>59</v>
      </c>
      <c r="C19" s="255"/>
      <c r="D19" s="255"/>
      <c r="E19" s="225"/>
      <c r="F19" s="1" t="s">
        <v>62</v>
      </c>
      <c r="G19" s="1" t="s">
        <v>63</v>
      </c>
      <c r="H19" s="1" t="s">
        <v>64</v>
      </c>
    </row>
    <row r="20" spans="1:10" x14ac:dyDescent="0.2">
      <c r="A20" s="54"/>
      <c r="B20" s="42" t="s">
        <v>565</v>
      </c>
      <c r="C20" s="10"/>
      <c r="D20" s="10"/>
      <c r="E20" s="176"/>
      <c r="F20" s="25"/>
      <c r="G20" s="13"/>
      <c r="H20" s="177">
        <f>Hoja11!H49</f>
        <v>177295.78999999998</v>
      </c>
    </row>
    <row r="21" spans="1:10" x14ac:dyDescent="0.2">
      <c r="A21" s="55" t="s">
        <v>568</v>
      </c>
      <c r="B21" s="268" t="s">
        <v>567</v>
      </c>
      <c r="C21" s="269"/>
      <c r="D21" s="269"/>
      <c r="E21" s="270"/>
      <c r="F21" s="28"/>
      <c r="G21" s="164"/>
      <c r="H21" s="178">
        <v>1715.99</v>
      </c>
      <c r="J21" s="110"/>
    </row>
    <row r="22" spans="1:10" x14ac:dyDescent="0.2">
      <c r="A22" s="55"/>
      <c r="B22" s="268"/>
      <c r="C22" s="269"/>
      <c r="D22" s="269"/>
      <c r="E22" s="270"/>
      <c r="F22" s="28"/>
      <c r="G22" s="164"/>
      <c r="H22" s="155"/>
    </row>
    <row r="23" spans="1:10" x14ac:dyDescent="0.2">
      <c r="A23" s="55"/>
      <c r="B23" s="268"/>
      <c r="C23" s="269"/>
      <c r="D23" s="269"/>
      <c r="E23" s="270"/>
      <c r="F23" s="28"/>
      <c r="G23" s="164"/>
      <c r="H23" s="178"/>
    </row>
    <row r="24" spans="1:10" x14ac:dyDescent="0.2">
      <c r="A24" s="271" t="s">
        <v>572</v>
      </c>
      <c r="B24" s="272" t="s">
        <v>573</v>
      </c>
      <c r="C24" s="273"/>
      <c r="D24" s="273"/>
      <c r="E24" s="274"/>
      <c r="F24" s="275"/>
      <c r="G24" s="164"/>
      <c r="H24" s="276">
        <v>5850</v>
      </c>
    </row>
    <row r="25" spans="1:10" x14ac:dyDescent="0.2">
      <c r="A25" s="271"/>
      <c r="B25" s="272"/>
      <c r="C25" s="273"/>
      <c r="D25" s="273"/>
      <c r="E25" s="274"/>
      <c r="F25" s="275"/>
      <c r="G25" s="164"/>
      <c r="H25" s="276"/>
    </row>
    <row r="26" spans="1:10" ht="35.25" customHeight="1" x14ac:dyDescent="0.2">
      <c r="A26" s="271"/>
      <c r="B26" s="272"/>
      <c r="C26" s="273"/>
      <c r="D26" s="273"/>
      <c r="E26" s="274"/>
      <c r="F26" s="275"/>
      <c r="G26" s="164"/>
      <c r="H26" s="276"/>
    </row>
    <row r="27" spans="1:10" x14ac:dyDescent="0.2">
      <c r="A27" s="271" t="s">
        <v>577</v>
      </c>
      <c r="B27" s="265" t="s">
        <v>578</v>
      </c>
      <c r="C27" s="277"/>
      <c r="D27" s="277"/>
      <c r="E27" s="267"/>
      <c r="F27" s="278"/>
      <c r="G27" s="56"/>
      <c r="H27" s="276">
        <v>10700</v>
      </c>
      <c r="J27" s="88"/>
    </row>
    <row r="28" spans="1:10" x14ac:dyDescent="0.2">
      <c r="A28" s="271"/>
      <c r="B28" s="265"/>
      <c r="C28" s="277"/>
      <c r="D28" s="277"/>
      <c r="E28" s="267"/>
      <c r="F28" s="278"/>
      <c r="G28" s="164"/>
      <c r="H28" s="276"/>
      <c r="J28" s="88"/>
    </row>
    <row r="29" spans="1:10" x14ac:dyDescent="0.2">
      <c r="A29" s="271"/>
      <c r="B29" s="265"/>
      <c r="C29" s="277"/>
      <c r="D29" s="277"/>
      <c r="E29" s="267"/>
      <c r="F29" s="278"/>
      <c r="G29" s="164"/>
      <c r="H29" s="276"/>
    </row>
    <row r="30" spans="1:10" ht="16.5" customHeight="1" x14ac:dyDescent="0.2">
      <c r="A30" s="271"/>
      <c r="B30" s="265"/>
      <c r="C30" s="277"/>
      <c r="D30" s="277"/>
      <c r="E30" s="267"/>
      <c r="F30" s="278"/>
      <c r="G30" s="56"/>
      <c r="H30" s="276"/>
    </row>
    <row r="31" spans="1:10" x14ac:dyDescent="0.2">
      <c r="A31" s="271" t="s">
        <v>579</v>
      </c>
      <c r="B31" s="279" t="s">
        <v>580</v>
      </c>
      <c r="C31" s="280"/>
      <c r="D31" s="280"/>
      <c r="E31" s="281"/>
      <c r="F31" s="275"/>
      <c r="G31" s="282"/>
      <c r="H31" s="276">
        <v>3699</v>
      </c>
    </row>
    <row r="32" spans="1:10" ht="12.75" hidden="1" customHeight="1" x14ac:dyDescent="0.2">
      <c r="A32" s="271"/>
      <c r="B32" s="279"/>
      <c r="C32" s="280"/>
      <c r="D32" s="280"/>
      <c r="E32" s="281"/>
      <c r="F32" s="275"/>
      <c r="G32" s="282"/>
      <c r="H32" s="276"/>
    </row>
    <row r="33" spans="1:10" ht="12.75" hidden="1" customHeight="1" x14ac:dyDescent="0.2">
      <c r="A33" s="271"/>
      <c r="B33" s="279"/>
      <c r="C33" s="280"/>
      <c r="D33" s="280"/>
      <c r="E33" s="281"/>
      <c r="F33" s="275"/>
      <c r="G33" s="282"/>
      <c r="H33" s="276"/>
    </row>
    <row r="34" spans="1:10" ht="12.75" hidden="1" customHeight="1" x14ac:dyDescent="0.2">
      <c r="A34" s="271"/>
      <c r="B34" s="279"/>
      <c r="C34" s="280"/>
      <c r="D34" s="280"/>
      <c r="E34" s="281"/>
      <c r="F34" s="275"/>
      <c r="G34" s="282"/>
      <c r="H34" s="276"/>
    </row>
    <row r="35" spans="1:10" ht="12.75" hidden="1" customHeight="1" x14ac:dyDescent="0.2">
      <c r="A35" s="271"/>
      <c r="B35" s="279"/>
      <c r="C35" s="280"/>
      <c r="D35" s="280"/>
      <c r="E35" s="281"/>
      <c r="F35" s="275"/>
      <c r="G35" s="282"/>
      <c r="H35" s="276"/>
    </row>
    <row r="36" spans="1:10" ht="12.75" hidden="1" customHeight="1" x14ac:dyDescent="0.2">
      <c r="A36" s="271"/>
      <c r="B36" s="279"/>
      <c r="C36" s="280"/>
      <c r="D36" s="280"/>
      <c r="E36" s="281"/>
      <c r="F36" s="275"/>
      <c r="G36" s="282"/>
      <c r="H36" s="276"/>
    </row>
    <row r="37" spans="1:10" ht="12.75" hidden="1" customHeight="1" x14ac:dyDescent="0.2">
      <c r="A37" s="271"/>
      <c r="B37" s="279"/>
      <c r="C37" s="280"/>
      <c r="D37" s="280"/>
      <c r="E37" s="281"/>
      <c r="F37" s="275"/>
      <c r="G37" s="282"/>
      <c r="H37" s="276"/>
    </row>
    <row r="38" spans="1:10" ht="12.75" hidden="1" customHeight="1" x14ac:dyDescent="0.2">
      <c r="A38" s="271"/>
      <c r="B38" s="279"/>
      <c r="C38" s="280"/>
      <c r="D38" s="280"/>
      <c r="E38" s="281"/>
      <c r="F38" s="275"/>
      <c r="G38" s="282"/>
      <c r="H38" s="276"/>
    </row>
    <row r="39" spans="1:10" x14ac:dyDescent="0.2">
      <c r="A39" s="271"/>
      <c r="B39" s="279"/>
      <c r="C39" s="280"/>
      <c r="D39" s="280"/>
      <c r="E39" s="281"/>
      <c r="F39" s="275"/>
      <c r="G39" s="282"/>
      <c r="H39" s="276"/>
    </row>
    <row r="40" spans="1:10" x14ac:dyDescent="0.2">
      <c r="A40" s="271"/>
      <c r="B40" s="279"/>
      <c r="C40" s="280"/>
      <c r="D40" s="280"/>
      <c r="E40" s="281"/>
      <c r="F40" s="275"/>
      <c r="G40" s="282"/>
      <c r="H40" s="276"/>
      <c r="J40" s="92"/>
    </row>
    <row r="41" spans="1:10" x14ac:dyDescent="0.2">
      <c r="A41" s="271"/>
      <c r="B41" s="279"/>
      <c r="C41" s="280"/>
      <c r="D41" s="280"/>
      <c r="E41" s="281"/>
      <c r="F41" s="275"/>
      <c r="G41" s="282"/>
      <c r="H41" s="276"/>
      <c r="J41" s="93"/>
    </row>
    <row r="42" spans="1:10" x14ac:dyDescent="0.2">
      <c r="A42" s="271" t="s">
        <v>581</v>
      </c>
      <c r="B42" s="265" t="s">
        <v>582</v>
      </c>
      <c r="C42" s="277"/>
      <c r="D42" s="277"/>
      <c r="E42" s="267"/>
      <c r="F42" s="278"/>
      <c r="G42" s="283"/>
      <c r="H42" s="276">
        <v>6378.99</v>
      </c>
      <c r="I42" s="88"/>
      <c r="J42" s="94"/>
    </row>
    <row r="43" spans="1:10" x14ac:dyDescent="0.2">
      <c r="A43" s="271"/>
      <c r="B43" s="265"/>
      <c r="C43" s="277"/>
      <c r="D43" s="277"/>
      <c r="E43" s="267"/>
      <c r="F43" s="278"/>
      <c r="G43" s="283"/>
      <c r="H43" s="276"/>
      <c r="J43" s="92"/>
    </row>
    <row r="44" spans="1:10" ht="12" customHeight="1" x14ac:dyDescent="0.2">
      <c r="A44" s="271"/>
      <c r="B44" s="265"/>
      <c r="C44" s="277"/>
      <c r="D44" s="277"/>
      <c r="E44" s="267"/>
      <c r="F44" s="278"/>
      <c r="G44" s="283"/>
      <c r="H44" s="276"/>
      <c r="I44" s="110"/>
    </row>
    <row r="45" spans="1:10" ht="50.25" customHeight="1" x14ac:dyDescent="0.2">
      <c r="A45" s="172" t="s">
        <v>591</v>
      </c>
      <c r="B45" s="260" t="s">
        <v>583</v>
      </c>
      <c r="C45" s="284"/>
      <c r="D45" s="284"/>
      <c r="E45" s="262"/>
      <c r="F45" s="168"/>
      <c r="G45" s="164"/>
      <c r="H45" s="151">
        <v>10950</v>
      </c>
    </row>
    <row r="46" spans="1:10" ht="43.5" customHeight="1" x14ac:dyDescent="0.2">
      <c r="A46" s="172" t="s">
        <v>593</v>
      </c>
      <c r="B46" s="265" t="s">
        <v>594</v>
      </c>
      <c r="C46" s="277"/>
      <c r="D46" s="277"/>
      <c r="E46" s="267"/>
      <c r="F46" s="28"/>
      <c r="G46" s="164"/>
      <c r="H46" s="49">
        <v>1590</v>
      </c>
    </row>
    <row r="47" spans="1:10" x14ac:dyDescent="0.2">
      <c r="A47" s="30"/>
      <c r="B47" s="258" t="s">
        <v>592</v>
      </c>
      <c r="C47" s="259"/>
      <c r="D47" s="32"/>
      <c r="E47" s="33"/>
      <c r="F47" s="34"/>
      <c r="G47" s="163"/>
      <c r="H47" s="66">
        <f>SUM(H20:H46)</f>
        <v>218179.76999999996</v>
      </c>
    </row>
    <row r="48" spans="1:10" x14ac:dyDescent="0.2">
      <c r="A48" s="39"/>
      <c r="B48" s="39"/>
      <c r="C48" s="39"/>
      <c r="D48" s="39"/>
      <c r="E48" s="39"/>
      <c r="F48" s="40"/>
      <c r="G48" s="38"/>
      <c r="H48" s="38"/>
    </row>
    <row r="49" spans="1:8" x14ac:dyDescent="0.2">
      <c r="A49" s="39"/>
      <c r="B49" s="39"/>
      <c r="C49" s="39"/>
      <c r="D49" s="39"/>
      <c r="E49" s="39"/>
      <c r="F49" s="40"/>
      <c r="G49" s="38"/>
      <c r="H49" s="38"/>
    </row>
    <row r="50" spans="1:8" x14ac:dyDescent="0.2">
      <c r="A50" s="39"/>
      <c r="B50" s="39"/>
      <c r="C50" s="39"/>
      <c r="D50" s="39"/>
      <c r="E50" s="39"/>
      <c r="F50" s="40"/>
      <c r="G50" s="38"/>
      <c r="H50" s="38"/>
    </row>
    <row r="52" spans="1:8" x14ac:dyDescent="0.2">
      <c r="A52" s="36" t="s">
        <v>53</v>
      </c>
      <c r="E52" t="s">
        <v>54</v>
      </c>
    </row>
    <row r="53" spans="1:8" x14ac:dyDescent="0.2">
      <c r="B53" s="256" t="s">
        <v>201</v>
      </c>
      <c r="C53" s="236"/>
      <c r="D53" s="236"/>
      <c r="F53" s="256" t="s">
        <v>609</v>
      </c>
      <c r="G53" s="236"/>
      <c r="H53" s="236"/>
    </row>
    <row r="54" spans="1:8" x14ac:dyDescent="0.2">
      <c r="B54" s="243" t="s">
        <v>203</v>
      </c>
      <c r="C54" s="250"/>
      <c r="D54" s="250"/>
      <c r="F54" s="243" t="s">
        <v>258</v>
      </c>
      <c r="G54" s="250"/>
      <c r="H54" s="250"/>
    </row>
    <row r="55" spans="1:8" x14ac:dyDescent="0.2">
      <c r="B55" s="235" t="s">
        <v>65</v>
      </c>
      <c r="C55" s="235"/>
      <c r="D55" s="235"/>
    </row>
  </sheetData>
  <mergeCells count="51">
    <mergeCell ref="B55:D55"/>
    <mergeCell ref="B46:E46"/>
    <mergeCell ref="B47:C47"/>
    <mergeCell ref="B53:D53"/>
    <mergeCell ref="F53:H53"/>
    <mergeCell ref="B54:D54"/>
    <mergeCell ref="F54:H54"/>
    <mergeCell ref="A42:A44"/>
    <mergeCell ref="B42:E44"/>
    <mergeCell ref="F42:F44"/>
    <mergeCell ref="G42:G44"/>
    <mergeCell ref="H42:H44"/>
    <mergeCell ref="B45:E45"/>
    <mergeCell ref="A27:A30"/>
    <mergeCell ref="B27:E30"/>
    <mergeCell ref="F27:F30"/>
    <mergeCell ref="H27:H30"/>
    <mergeCell ref="A31:A41"/>
    <mergeCell ref="B31:E41"/>
    <mergeCell ref="F31:F41"/>
    <mergeCell ref="G31:G41"/>
    <mergeCell ref="H31:H41"/>
    <mergeCell ref="A17:B17"/>
    <mergeCell ref="C17:F17"/>
    <mergeCell ref="G17:H17"/>
    <mergeCell ref="B19:E19"/>
    <mergeCell ref="B21:E23"/>
    <mergeCell ref="A24:A26"/>
    <mergeCell ref="B24:E26"/>
    <mergeCell ref="F24:F26"/>
    <mergeCell ref="H24:H26"/>
    <mergeCell ref="A13:B13"/>
    <mergeCell ref="C13:H13"/>
    <mergeCell ref="A15:F15"/>
    <mergeCell ref="G15:H15"/>
    <mergeCell ref="A16:B16"/>
    <mergeCell ref="C16:F16"/>
    <mergeCell ref="G16:H16"/>
    <mergeCell ref="A11:B11"/>
    <mergeCell ref="C11:E11"/>
    <mergeCell ref="G11:H11"/>
    <mergeCell ref="A12:B12"/>
    <mergeCell ref="C12:E12"/>
    <mergeCell ref="G12:H12"/>
    <mergeCell ref="A2:B2"/>
    <mergeCell ref="A3:H3"/>
    <mergeCell ref="A5:H5"/>
    <mergeCell ref="A6:H6"/>
    <mergeCell ref="A8:H8"/>
    <mergeCell ref="A10:B10"/>
    <mergeCell ref="C10:H10"/>
  </mergeCells>
  <pageMargins left="0.70866141732283472" right="0.70866141732283472" top="0.74803149606299213" bottom="0.74803149606299213" header="0.31496062992125984" footer="0.31496062992125984"/>
  <pageSetup scale="8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BEA75-6C25-46A1-9380-3B7E0E508CB1}">
  <dimension ref="A2:J42"/>
  <sheetViews>
    <sheetView tabSelected="1" view="pageBreakPreview" topLeftCell="A14" zoomScale="60" zoomScaleNormal="100" workbookViewId="0">
      <selection activeCell="B17" sqref="B17"/>
    </sheetView>
  </sheetViews>
  <sheetFormatPr baseColWidth="10" defaultRowHeight="12.75" x14ac:dyDescent="0.2"/>
  <cols>
    <col min="1" max="1" width="12.140625" customWidth="1"/>
    <col min="4" max="4" width="11.85546875" customWidth="1"/>
    <col min="5" max="5" width="12"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419</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401</v>
      </c>
      <c r="H16" s="225"/>
    </row>
    <row r="17" spans="1:10" x14ac:dyDescent="0.2">
      <c r="A17" s="228">
        <v>1232.03</v>
      </c>
      <c r="B17" s="230"/>
      <c r="C17" s="228" t="s">
        <v>69</v>
      </c>
      <c r="D17" s="229"/>
      <c r="E17" s="229"/>
      <c r="F17" s="230"/>
      <c r="G17" s="252">
        <v>46022</v>
      </c>
      <c r="H17" s="253"/>
    </row>
    <row r="18" spans="1:10" ht="6.75" customHeight="1" x14ac:dyDescent="0.2"/>
    <row r="19" spans="1:10" x14ac:dyDescent="0.2">
      <c r="A19" s="1" t="s">
        <v>61</v>
      </c>
      <c r="B19" s="224" t="s">
        <v>59</v>
      </c>
      <c r="C19" s="255"/>
      <c r="D19" s="255"/>
      <c r="E19" s="225"/>
      <c r="F19" s="1" t="s">
        <v>62</v>
      </c>
      <c r="G19" s="1" t="s">
        <v>63</v>
      </c>
      <c r="H19" s="1" t="s">
        <v>64</v>
      </c>
    </row>
    <row r="20" spans="1:10" x14ac:dyDescent="0.2">
      <c r="A20" s="54"/>
      <c r="B20" s="41" t="s">
        <v>595</v>
      </c>
      <c r="C20" s="2"/>
      <c r="D20" s="2"/>
      <c r="E20" s="2"/>
      <c r="F20" s="25"/>
      <c r="G20" s="26"/>
      <c r="H20" s="48">
        <f>Hoja14!H47</f>
        <v>218179.76999999996</v>
      </c>
    </row>
    <row r="21" spans="1:10" ht="12.75" customHeight="1" x14ac:dyDescent="0.2">
      <c r="A21" s="55" t="s">
        <v>596</v>
      </c>
      <c r="B21" s="268" t="s">
        <v>594</v>
      </c>
      <c r="C21" s="269"/>
      <c r="D21" s="269"/>
      <c r="E21" s="270"/>
      <c r="F21" s="28"/>
      <c r="G21" s="29"/>
      <c r="H21" s="151">
        <v>1590</v>
      </c>
      <c r="J21" s="110"/>
    </row>
    <row r="22" spans="1:10" x14ac:dyDescent="0.2">
      <c r="A22" s="55"/>
      <c r="B22" s="268"/>
      <c r="C22" s="269"/>
      <c r="D22" s="269"/>
      <c r="E22" s="270"/>
      <c r="F22" s="28"/>
      <c r="G22" s="29"/>
      <c r="H22" s="69"/>
    </row>
    <row r="23" spans="1:10" x14ac:dyDescent="0.2">
      <c r="A23" s="55"/>
      <c r="B23" s="268"/>
      <c r="C23" s="269"/>
      <c r="D23" s="269"/>
      <c r="E23" s="270"/>
      <c r="F23" s="28"/>
      <c r="G23" s="29"/>
      <c r="H23" s="151"/>
    </row>
    <row r="24" spans="1:10" x14ac:dyDescent="0.2">
      <c r="A24" s="172"/>
      <c r="B24" s="179"/>
      <c r="C24" s="180"/>
      <c r="D24" s="180"/>
      <c r="E24" s="181"/>
      <c r="F24" s="182"/>
      <c r="G24" s="61"/>
      <c r="H24" s="193"/>
    </row>
    <row r="25" spans="1:10" ht="13.5" customHeight="1" x14ac:dyDescent="0.2">
      <c r="A25" s="289" t="s">
        <v>612</v>
      </c>
      <c r="B25" s="288" t="s">
        <v>611</v>
      </c>
      <c r="C25" s="286"/>
      <c r="D25" s="286"/>
      <c r="E25" s="287"/>
      <c r="F25" s="56"/>
      <c r="G25" s="37"/>
      <c r="H25" s="290">
        <v>3600</v>
      </c>
    </row>
    <row r="26" spans="1:10" ht="35.25" customHeight="1" x14ac:dyDescent="0.2">
      <c r="A26" s="289"/>
      <c r="B26" s="285"/>
      <c r="C26" s="286"/>
      <c r="D26" s="286"/>
      <c r="E26" s="287"/>
      <c r="F26" s="182"/>
      <c r="G26" s="29"/>
      <c r="H26" s="290"/>
    </row>
    <row r="27" spans="1:10" ht="57" customHeight="1" x14ac:dyDescent="0.2">
      <c r="A27" s="172" t="s">
        <v>613</v>
      </c>
      <c r="B27" s="285" t="s">
        <v>615</v>
      </c>
      <c r="C27" s="286"/>
      <c r="D27" s="286"/>
      <c r="E27" s="287"/>
      <c r="F27" s="194"/>
      <c r="G27" s="18"/>
      <c r="H27" s="183">
        <v>1590</v>
      </c>
      <c r="J27" s="88"/>
    </row>
    <row r="28" spans="1:10" ht="54" customHeight="1" x14ac:dyDescent="0.2">
      <c r="A28" s="172" t="s">
        <v>616</v>
      </c>
      <c r="B28" s="285" t="s">
        <v>614</v>
      </c>
      <c r="C28" s="286"/>
      <c r="D28" s="286"/>
      <c r="E28" s="287"/>
      <c r="F28" s="194"/>
      <c r="G28" s="18"/>
      <c r="H28" s="183">
        <v>1590</v>
      </c>
      <c r="J28" s="88"/>
    </row>
    <row r="29" spans="1:10" ht="52.5" customHeight="1" x14ac:dyDescent="0.2">
      <c r="A29" s="172" t="s">
        <v>618</v>
      </c>
      <c r="B29" s="285" t="s">
        <v>617</v>
      </c>
      <c r="C29" s="286"/>
      <c r="D29" s="286"/>
      <c r="E29" s="287"/>
      <c r="F29" s="194"/>
      <c r="G29" s="29"/>
      <c r="H29" s="183">
        <v>416.55</v>
      </c>
    </row>
    <row r="30" spans="1:10" ht="45.75" customHeight="1" x14ac:dyDescent="0.2">
      <c r="A30" s="172" t="s">
        <v>619</v>
      </c>
      <c r="B30" s="285" t="s">
        <v>617</v>
      </c>
      <c r="C30" s="286"/>
      <c r="D30" s="286"/>
      <c r="E30" s="287"/>
      <c r="F30" s="194"/>
      <c r="G30" s="29"/>
      <c r="H30" s="183">
        <v>416.55</v>
      </c>
    </row>
    <row r="31" spans="1:10" ht="45.75" customHeight="1" x14ac:dyDescent="0.2">
      <c r="A31" s="172" t="s">
        <v>620</v>
      </c>
      <c r="B31" s="285" t="s">
        <v>617</v>
      </c>
      <c r="C31" s="286"/>
      <c r="D31" s="286"/>
      <c r="E31" s="287"/>
      <c r="F31" s="194"/>
      <c r="G31" s="29"/>
      <c r="H31" s="183">
        <v>416.55</v>
      </c>
    </row>
    <row r="32" spans="1:10" ht="45.75" customHeight="1" x14ac:dyDescent="0.2">
      <c r="A32" s="172" t="s">
        <v>621</v>
      </c>
      <c r="B32" s="285" t="s">
        <v>617</v>
      </c>
      <c r="C32" s="286"/>
      <c r="D32" s="286"/>
      <c r="E32" s="287"/>
      <c r="F32" s="194"/>
      <c r="G32" s="29"/>
      <c r="H32" s="183">
        <v>416.55</v>
      </c>
    </row>
    <row r="33" spans="1:8" ht="45.75" customHeight="1" x14ac:dyDescent="0.2">
      <c r="A33" s="172" t="s">
        <v>624</v>
      </c>
      <c r="B33" s="285" t="s">
        <v>617</v>
      </c>
      <c r="C33" s="286"/>
      <c r="D33" s="286"/>
      <c r="E33" s="287"/>
      <c r="F33" s="194"/>
      <c r="G33" s="29"/>
      <c r="H33" s="183">
        <v>416.55</v>
      </c>
    </row>
    <row r="34" spans="1:8" x14ac:dyDescent="0.2">
      <c r="A34" s="30"/>
      <c r="B34" s="258" t="s">
        <v>622</v>
      </c>
      <c r="C34" s="259"/>
      <c r="D34" s="32"/>
      <c r="E34" s="32"/>
      <c r="F34" s="34"/>
      <c r="G34" s="35"/>
      <c r="H34" s="85">
        <f>SUM(H20:H33)</f>
        <v>228632.5199999999</v>
      </c>
    </row>
    <row r="35" spans="1:8" x14ac:dyDescent="0.2">
      <c r="A35" s="39"/>
      <c r="B35" s="39"/>
      <c r="C35" s="39"/>
      <c r="D35" s="39"/>
      <c r="E35" s="39"/>
      <c r="F35" s="40"/>
      <c r="G35" s="38"/>
      <c r="H35" s="38"/>
    </row>
    <row r="36" spans="1:8" x14ac:dyDescent="0.2">
      <c r="A36" s="39"/>
      <c r="B36" s="39"/>
      <c r="C36" s="39"/>
      <c r="D36" s="39"/>
      <c r="E36" s="39"/>
      <c r="F36" s="40"/>
      <c r="G36" s="38"/>
      <c r="H36" s="38"/>
    </row>
    <row r="37" spans="1:8" x14ac:dyDescent="0.2">
      <c r="A37" s="39"/>
      <c r="B37" s="39"/>
      <c r="C37" s="39"/>
      <c r="D37" s="39"/>
      <c r="E37" s="39"/>
      <c r="F37" s="40"/>
      <c r="G37" s="38"/>
      <c r="H37" s="38"/>
    </row>
    <row r="39" spans="1:8" x14ac:dyDescent="0.2">
      <c r="A39" s="36" t="s">
        <v>53</v>
      </c>
      <c r="E39" t="s">
        <v>54</v>
      </c>
    </row>
    <row r="40" spans="1:8" x14ac:dyDescent="0.2">
      <c r="B40" s="256" t="s">
        <v>201</v>
      </c>
      <c r="C40" s="236"/>
      <c r="D40" s="236"/>
      <c r="F40" s="256" t="s">
        <v>609</v>
      </c>
      <c r="G40" s="236"/>
      <c r="H40" s="236"/>
    </row>
    <row r="41" spans="1:8" x14ac:dyDescent="0.2">
      <c r="B41" s="243" t="s">
        <v>203</v>
      </c>
      <c r="C41" s="250"/>
      <c r="D41" s="250"/>
      <c r="F41" s="243" t="s">
        <v>258</v>
      </c>
      <c r="G41" s="250"/>
      <c r="H41" s="250"/>
    </row>
    <row r="42" spans="1:8" x14ac:dyDescent="0.2">
      <c r="B42" s="235" t="s">
        <v>65</v>
      </c>
      <c r="C42" s="235"/>
      <c r="D42" s="235"/>
    </row>
  </sheetData>
  <mergeCells count="41">
    <mergeCell ref="A2:B2"/>
    <mergeCell ref="A3:H3"/>
    <mergeCell ref="A5:H5"/>
    <mergeCell ref="A6:H6"/>
    <mergeCell ref="A8:H8"/>
    <mergeCell ref="A10:B10"/>
    <mergeCell ref="C10:H10"/>
    <mergeCell ref="G11:H11"/>
    <mergeCell ref="A12:B12"/>
    <mergeCell ref="C12:E12"/>
    <mergeCell ref="G12:H12"/>
    <mergeCell ref="A13:B13"/>
    <mergeCell ref="C13:H13"/>
    <mergeCell ref="A11:B11"/>
    <mergeCell ref="C11:E11"/>
    <mergeCell ref="F41:H41"/>
    <mergeCell ref="B19:E19"/>
    <mergeCell ref="A15:F15"/>
    <mergeCell ref="G15:H15"/>
    <mergeCell ref="A16:B16"/>
    <mergeCell ref="C16:F16"/>
    <mergeCell ref="G16:H16"/>
    <mergeCell ref="A17:B17"/>
    <mergeCell ref="C17:F17"/>
    <mergeCell ref="G17:H17"/>
    <mergeCell ref="H25:H26"/>
    <mergeCell ref="B27:E27"/>
    <mergeCell ref="B28:E28"/>
    <mergeCell ref="B29:E29"/>
    <mergeCell ref="B42:D42"/>
    <mergeCell ref="B21:E23"/>
    <mergeCell ref="B34:C34"/>
    <mergeCell ref="B40:D40"/>
    <mergeCell ref="F40:H40"/>
    <mergeCell ref="B41:D41"/>
    <mergeCell ref="B30:E30"/>
    <mergeCell ref="B31:E31"/>
    <mergeCell ref="B32:E32"/>
    <mergeCell ref="B33:E33"/>
    <mergeCell ref="B25:E26"/>
    <mergeCell ref="A25:A26"/>
  </mergeCells>
  <phoneticPr fontId="3" type="noConversion"/>
  <pageMargins left="0.70866141732283472" right="0.70866141732283472" top="0.74803149606299213" bottom="0.74803149606299213" header="0.31496062992125984" footer="0.31496062992125984"/>
  <pageSetup scale="81" orientation="portrait" r:id="rId1"/>
  <colBreaks count="1" manualBreakCount="1">
    <brk id="8"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23D29-DC9C-4950-9DBA-41A5FC95FAE7}">
  <dimension ref="A2:J36"/>
  <sheetViews>
    <sheetView tabSelected="1" view="pageBreakPreview" topLeftCell="A14" zoomScale="60" zoomScaleNormal="100" workbookViewId="0">
      <selection activeCell="B17" sqref="B17"/>
    </sheetView>
  </sheetViews>
  <sheetFormatPr baseColWidth="10" defaultRowHeight="12.75" x14ac:dyDescent="0.2"/>
  <cols>
    <col min="1" max="1" width="12.140625" customWidth="1"/>
    <col min="4" max="4" width="11.85546875" customWidth="1"/>
    <col min="5" max="5" width="12"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419</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401</v>
      </c>
      <c r="H16" s="225"/>
    </row>
    <row r="17" spans="1:10" x14ac:dyDescent="0.2">
      <c r="A17" s="228">
        <v>1232.03</v>
      </c>
      <c r="B17" s="230"/>
      <c r="C17" s="228" t="s">
        <v>69</v>
      </c>
      <c r="D17" s="229"/>
      <c r="E17" s="229"/>
      <c r="F17" s="230"/>
      <c r="G17" s="252">
        <v>46022</v>
      </c>
      <c r="H17" s="253"/>
    </row>
    <row r="18" spans="1:10" ht="6.75" customHeight="1" x14ac:dyDescent="0.2"/>
    <row r="19" spans="1:10" x14ac:dyDescent="0.2">
      <c r="A19" s="1" t="s">
        <v>61</v>
      </c>
      <c r="B19" s="224" t="s">
        <v>59</v>
      </c>
      <c r="C19" s="255"/>
      <c r="D19" s="255"/>
      <c r="E19" s="225"/>
      <c r="F19" s="1" t="s">
        <v>62</v>
      </c>
      <c r="G19" s="1" t="s">
        <v>63</v>
      </c>
      <c r="H19" s="1" t="s">
        <v>64</v>
      </c>
    </row>
    <row r="20" spans="1:10" x14ac:dyDescent="0.2">
      <c r="A20" s="54"/>
      <c r="B20" s="41" t="s">
        <v>623</v>
      </c>
      <c r="C20" s="2"/>
      <c r="D20" s="2"/>
      <c r="E20" s="2"/>
      <c r="F20" s="25"/>
      <c r="G20" s="26"/>
      <c r="H20" s="48">
        <f>Hoja6!H34</f>
        <v>228632.5199999999</v>
      </c>
    </row>
    <row r="21" spans="1:10" ht="57" customHeight="1" x14ac:dyDescent="0.2">
      <c r="A21" s="172" t="s">
        <v>625</v>
      </c>
      <c r="B21" s="285" t="s">
        <v>617</v>
      </c>
      <c r="C21" s="286"/>
      <c r="D21" s="286"/>
      <c r="E21" s="287"/>
      <c r="F21" s="194"/>
      <c r="G21" s="18"/>
      <c r="H21" s="183">
        <v>416.55</v>
      </c>
      <c r="J21" s="88"/>
    </row>
    <row r="22" spans="1:10" ht="54" customHeight="1" x14ac:dyDescent="0.2">
      <c r="A22" s="172" t="s">
        <v>626</v>
      </c>
      <c r="B22" s="285" t="s">
        <v>617</v>
      </c>
      <c r="C22" s="286"/>
      <c r="D22" s="286"/>
      <c r="E22" s="287"/>
      <c r="F22" s="194"/>
      <c r="G22" s="18"/>
      <c r="H22" s="183">
        <v>416.55</v>
      </c>
      <c r="J22" s="88"/>
    </row>
    <row r="23" spans="1:10" ht="52.5" customHeight="1" x14ac:dyDescent="0.2">
      <c r="A23" s="172" t="s">
        <v>627</v>
      </c>
      <c r="B23" s="285" t="s">
        <v>617</v>
      </c>
      <c r="C23" s="286"/>
      <c r="D23" s="286"/>
      <c r="E23" s="287"/>
      <c r="F23" s="194"/>
      <c r="G23" s="29"/>
      <c r="H23" s="183">
        <v>416.55</v>
      </c>
    </row>
    <row r="24" spans="1:10" ht="45.75" customHeight="1" x14ac:dyDescent="0.2">
      <c r="A24" s="172" t="s">
        <v>628</v>
      </c>
      <c r="B24" s="285" t="s">
        <v>617</v>
      </c>
      <c r="C24" s="286"/>
      <c r="D24" s="286"/>
      <c r="E24" s="287"/>
      <c r="F24" s="194"/>
      <c r="G24" s="29"/>
      <c r="H24" s="183">
        <v>416.55</v>
      </c>
    </row>
    <row r="25" spans="1:10" ht="45.75" customHeight="1" x14ac:dyDescent="0.2">
      <c r="A25" s="172" t="s">
        <v>629</v>
      </c>
      <c r="B25" s="285" t="s">
        <v>617</v>
      </c>
      <c r="C25" s="286"/>
      <c r="D25" s="286"/>
      <c r="E25" s="287"/>
      <c r="F25" s="194"/>
      <c r="G25" s="29"/>
      <c r="H25" s="183">
        <v>416.55</v>
      </c>
    </row>
    <row r="26" spans="1:10" ht="45.75" customHeight="1" x14ac:dyDescent="0.2">
      <c r="A26" s="172" t="s">
        <v>630</v>
      </c>
      <c r="B26" s="285" t="s">
        <v>617</v>
      </c>
      <c r="C26" s="286"/>
      <c r="D26" s="286"/>
      <c r="E26" s="287"/>
      <c r="F26" s="194"/>
      <c r="G26" s="29"/>
      <c r="H26" s="183">
        <v>416.55</v>
      </c>
    </row>
    <row r="27" spans="1:10" ht="45.75" customHeight="1" x14ac:dyDescent="0.2">
      <c r="A27" s="172" t="s">
        <v>631</v>
      </c>
      <c r="B27" s="285" t="s">
        <v>617</v>
      </c>
      <c r="C27" s="286"/>
      <c r="D27" s="286"/>
      <c r="E27" s="287"/>
      <c r="F27" s="194"/>
      <c r="G27" s="29"/>
      <c r="H27" s="183">
        <v>416.55</v>
      </c>
    </row>
    <row r="28" spans="1:10" x14ac:dyDescent="0.2">
      <c r="A28" s="30"/>
      <c r="B28" s="258" t="s">
        <v>635</v>
      </c>
      <c r="C28" s="259"/>
      <c r="D28" s="32"/>
      <c r="E28" s="32"/>
      <c r="F28" s="34"/>
      <c r="G28" s="35"/>
      <c r="H28" s="85">
        <f>SUM(H20:H27)</f>
        <v>231548.36999999982</v>
      </c>
    </row>
    <row r="29" spans="1:10" x14ac:dyDescent="0.2">
      <c r="A29" s="39"/>
      <c r="B29" s="39"/>
      <c r="C29" s="39"/>
      <c r="D29" s="39"/>
      <c r="E29" s="39"/>
      <c r="F29" s="40"/>
      <c r="G29" s="38"/>
      <c r="H29" s="38"/>
    </row>
    <row r="30" spans="1:10" x14ac:dyDescent="0.2">
      <c r="A30" s="39"/>
      <c r="B30" s="39"/>
      <c r="C30" s="39"/>
      <c r="D30" s="39"/>
      <c r="E30" s="39"/>
      <c r="F30" s="40"/>
      <c r="G30" s="38"/>
      <c r="H30" s="38"/>
    </row>
    <row r="31" spans="1:10" x14ac:dyDescent="0.2">
      <c r="A31" s="39"/>
      <c r="B31" s="39"/>
      <c r="C31" s="39"/>
      <c r="D31" s="39"/>
      <c r="E31" s="39"/>
      <c r="F31" s="40"/>
      <c r="G31" s="38"/>
      <c r="H31" s="38"/>
    </row>
    <row r="33" spans="1:8" x14ac:dyDescent="0.2">
      <c r="A33" s="36" t="s">
        <v>53</v>
      </c>
      <c r="E33" t="s">
        <v>54</v>
      </c>
    </row>
    <row r="34" spans="1:8" x14ac:dyDescent="0.2">
      <c r="B34" s="256" t="s">
        <v>201</v>
      </c>
      <c r="C34" s="236"/>
      <c r="D34" s="236"/>
      <c r="F34" s="256" t="s">
        <v>609</v>
      </c>
      <c r="G34" s="236"/>
      <c r="H34" s="236"/>
    </row>
    <row r="35" spans="1:8" x14ac:dyDescent="0.2">
      <c r="B35" s="243" t="s">
        <v>203</v>
      </c>
      <c r="C35" s="250"/>
      <c r="D35" s="250"/>
      <c r="F35" s="243" t="s">
        <v>258</v>
      </c>
      <c r="G35" s="250"/>
      <c r="H35" s="250"/>
    </row>
    <row r="36" spans="1:8" x14ac:dyDescent="0.2">
      <c r="B36" s="235" t="s">
        <v>65</v>
      </c>
      <c r="C36" s="235"/>
      <c r="D36" s="235"/>
    </row>
  </sheetData>
  <mergeCells count="37">
    <mergeCell ref="A2:B2"/>
    <mergeCell ref="A3:H3"/>
    <mergeCell ref="A5:H5"/>
    <mergeCell ref="A6:H6"/>
    <mergeCell ref="A8:H8"/>
    <mergeCell ref="A10:B10"/>
    <mergeCell ref="C10:H10"/>
    <mergeCell ref="G16:H16"/>
    <mergeCell ref="A11:B11"/>
    <mergeCell ref="C11:E11"/>
    <mergeCell ref="G11:H11"/>
    <mergeCell ref="A12:B12"/>
    <mergeCell ref="C12:E12"/>
    <mergeCell ref="G12:H12"/>
    <mergeCell ref="A17:B17"/>
    <mergeCell ref="C17:F17"/>
    <mergeCell ref="G17:H17"/>
    <mergeCell ref="B19:E19"/>
    <mergeCell ref="A13:B13"/>
    <mergeCell ref="C13:H13"/>
    <mergeCell ref="A15:F15"/>
    <mergeCell ref="G15:H15"/>
    <mergeCell ref="A16:B16"/>
    <mergeCell ref="C16:F16"/>
    <mergeCell ref="B21:E21"/>
    <mergeCell ref="B22:E22"/>
    <mergeCell ref="B23:E23"/>
    <mergeCell ref="B24:E24"/>
    <mergeCell ref="B25:E25"/>
    <mergeCell ref="B26:E26"/>
    <mergeCell ref="B36:D36"/>
    <mergeCell ref="B27:E27"/>
    <mergeCell ref="B28:C28"/>
    <mergeCell ref="B34:D34"/>
    <mergeCell ref="F34:H34"/>
    <mergeCell ref="B35:D35"/>
    <mergeCell ref="F35:H35"/>
  </mergeCells>
  <phoneticPr fontId="3" type="noConversion"/>
  <pageMargins left="0.7" right="0.7" top="0.75" bottom="0.75" header="0.3" footer="0.3"/>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8F48C-EBB0-4FA0-9864-CF14D0815994}">
  <dimension ref="A2:J36"/>
  <sheetViews>
    <sheetView tabSelected="1" view="pageBreakPreview" topLeftCell="A14" zoomScale="60" zoomScaleNormal="100" workbookViewId="0">
      <selection activeCell="B17" sqref="B17"/>
    </sheetView>
  </sheetViews>
  <sheetFormatPr baseColWidth="10" defaultRowHeight="12.75" x14ac:dyDescent="0.2"/>
  <cols>
    <col min="1" max="1" width="12.140625" customWidth="1"/>
    <col min="4" max="4" width="11.85546875" customWidth="1"/>
    <col min="5" max="5" width="12"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419</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401</v>
      </c>
      <c r="H16" s="225"/>
    </row>
    <row r="17" spans="1:10" x14ac:dyDescent="0.2">
      <c r="A17" s="228">
        <v>1232.03</v>
      </c>
      <c r="B17" s="230"/>
      <c r="C17" s="228" t="s">
        <v>69</v>
      </c>
      <c r="D17" s="229"/>
      <c r="E17" s="229"/>
      <c r="F17" s="230"/>
      <c r="G17" s="252">
        <v>46022</v>
      </c>
      <c r="H17" s="253"/>
    </row>
    <row r="18" spans="1:10" ht="6.75" customHeight="1" x14ac:dyDescent="0.2"/>
    <row r="19" spans="1:10" x14ac:dyDescent="0.2">
      <c r="A19" s="1" t="s">
        <v>61</v>
      </c>
      <c r="B19" s="224" t="s">
        <v>59</v>
      </c>
      <c r="C19" s="255"/>
      <c r="D19" s="255"/>
      <c r="E19" s="225"/>
      <c r="F19" s="1" t="s">
        <v>62</v>
      </c>
      <c r="G19" s="1" t="s">
        <v>63</v>
      </c>
      <c r="H19" s="1" t="s">
        <v>64</v>
      </c>
    </row>
    <row r="20" spans="1:10" x14ac:dyDescent="0.2">
      <c r="A20" s="54"/>
      <c r="B20" s="41" t="s">
        <v>641</v>
      </c>
      <c r="C20" s="2"/>
      <c r="D20" s="2"/>
      <c r="E20" s="2"/>
      <c r="F20" s="25"/>
      <c r="G20" s="26"/>
      <c r="H20" s="48">
        <f>Hoja18!H28</f>
        <v>231548.36999999982</v>
      </c>
    </row>
    <row r="21" spans="1:10" ht="57" customHeight="1" x14ac:dyDescent="0.2">
      <c r="A21" s="172" t="s">
        <v>632</v>
      </c>
      <c r="B21" s="285" t="s">
        <v>617</v>
      </c>
      <c r="C21" s="286"/>
      <c r="D21" s="286"/>
      <c r="E21" s="287"/>
      <c r="F21" s="194"/>
      <c r="G21" s="18"/>
      <c r="H21" s="183">
        <v>416.55</v>
      </c>
      <c r="J21" s="88"/>
    </row>
    <row r="22" spans="1:10" ht="54" customHeight="1" x14ac:dyDescent="0.2">
      <c r="A22" s="172" t="s">
        <v>633</v>
      </c>
      <c r="B22" s="285" t="s">
        <v>617</v>
      </c>
      <c r="C22" s="286"/>
      <c r="D22" s="286"/>
      <c r="E22" s="287"/>
      <c r="F22" s="194"/>
      <c r="G22" s="18"/>
      <c r="H22" s="183">
        <v>416.55</v>
      </c>
      <c r="J22" s="88"/>
    </row>
    <row r="23" spans="1:10" ht="52.5" customHeight="1" x14ac:dyDescent="0.2">
      <c r="A23" s="172" t="s">
        <v>634</v>
      </c>
      <c r="B23" s="285" t="s">
        <v>617</v>
      </c>
      <c r="C23" s="286"/>
      <c r="D23" s="286"/>
      <c r="E23" s="287"/>
      <c r="F23" s="194"/>
      <c r="G23" s="29"/>
      <c r="H23" s="183">
        <v>416.55</v>
      </c>
    </row>
    <row r="24" spans="1:10" ht="50.25" customHeight="1" x14ac:dyDescent="0.2">
      <c r="A24" s="172" t="s">
        <v>636</v>
      </c>
      <c r="B24" s="285" t="s">
        <v>639</v>
      </c>
      <c r="C24" s="286"/>
      <c r="D24" s="286"/>
      <c r="E24" s="287"/>
      <c r="F24" s="194"/>
      <c r="G24" s="29"/>
      <c r="H24" s="183">
        <v>1139.4000000000001</v>
      </c>
    </row>
    <row r="25" spans="1:10" ht="45.75" customHeight="1" x14ac:dyDescent="0.2">
      <c r="A25" s="172" t="s">
        <v>637</v>
      </c>
      <c r="B25" s="285" t="s">
        <v>639</v>
      </c>
      <c r="C25" s="286"/>
      <c r="D25" s="286"/>
      <c r="E25" s="287"/>
      <c r="F25" s="194"/>
      <c r="G25" s="29"/>
      <c r="H25" s="183">
        <v>1139.4000000000001</v>
      </c>
    </row>
    <row r="26" spans="1:10" ht="54" customHeight="1" x14ac:dyDescent="0.2">
      <c r="A26" s="172" t="s">
        <v>638</v>
      </c>
      <c r="B26" s="285" t="s">
        <v>640</v>
      </c>
      <c r="C26" s="286"/>
      <c r="D26" s="286"/>
      <c r="E26" s="287"/>
      <c r="F26" s="194"/>
      <c r="G26" s="29"/>
      <c r="H26" s="183">
        <v>944.4</v>
      </c>
    </row>
    <row r="27" spans="1:10" x14ac:dyDescent="0.2">
      <c r="A27" s="172"/>
      <c r="B27" s="285" t="s">
        <v>649</v>
      </c>
      <c r="C27" s="286"/>
      <c r="D27" s="286"/>
      <c r="E27" s="287"/>
      <c r="F27" s="194"/>
      <c r="G27" s="61"/>
      <c r="H27" s="183">
        <f>SUM(H20:H26)</f>
        <v>236021.21999999977</v>
      </c>
    </row>
    <row r="28" spans="1:10" x14ac:dyDescent="0.2">
      <c r="A28" s="30"/>
      <c r="B28" s="258"/>
      <c r="C28" s="259"/>
      <c r="D28" s="32"/>
      <c r="E28" s="32"/>
      <c r="F28" s="34"/>
      <c r="G28" s="35"/>
      <c r="H28" s="85"/>
    </row>
    <row r="29" spans="1:10" x14ac:dyDescent="0.2">
      <c r="A29" s="39"/>
      <c r="B29" s="39"/>
      <c r="C29" s="39"/>
      <c r="D29" s="39"/>
      <c r="E29" s="39"/>
      <c r="F29" s="40"/>
      <c r="G29" s="38"/>
      <c r="H29" s="38"/>
    </row>
    <row r="30" spans="1:10" x14ac:dyDescent="0.2">
      <c r="A30" s="39"/>
      <c r="B30" s="39"/>
      <c r="C30" s="39"/>
      <c r="D30" s="39"/>
      <c r="E30" s="39"/>
      <c r="F30" s="40"/>
      <c r="G30" s="38"/>
      <c r="H30" s="38"/>
    </row>
    <row r="31" spans="1:10" x14ac:dyDescent="0.2">
      <c r="A31" s="39"/>
      <c r="B31" s="39"/>
      <c r="C31" s="39"/>
      <c r="D31" s="39"/>
      <c r="E31" s="39"/>
      <c r="F31" s="40"/>
      <c r="G31" s="38"/>
      <c r="H31" s="38"/>
    </row>
    <row r="33" spans="1:8" x14ac:dyDescent="0.2">
      <c r="A33" s="36" t="s">
        <v>53</v>
      </c>
      <c r="E33" t="s">
        <v>54</v>
      </c>
    </row>
    <row r="34" spans="1:8" x14ac:dyDescent="0.2">
      <c r="B34" s="256" t="s">
        <v>201</v>
      </c>
      <c r="C34" s="236"/>
      <c r="D34" s="236"/>
      <c r="F34" s="256" t="s">
        <v>609</v>
      </c>
      <c r="G34" s="236"/>
      <c r="H34" s="236"/>
    </row>
    <row r="35" spans="1:8" x14ac:dyDescent="0.2">
      <c r="B35" s="243" t="s">
        <v>203</v>
      </c>
      <c r="C35" s="250"/>
      <c r="D35" s="250"/>
      <c r="F35" s="243" t="s">
        <v>258</v>
      </c>
      <c r="G35" s="250"/>
      <c r="H35" s="250"/>
    </row>
    <row r="36" spans="1:8" x14ac:dyDescent="0.2">
      <c r="B36" s="235" t="s">
        <v>65</v>
      </c>
      <c r="C36" s="235"/>
      <c r="D36" s="235"/>
    </row>
  </sheetData>
  <mergeCells count="37">
    <mergeCell ref="A2:B2"/>
    <mergeCell ref="A3:H3"/>
    <mergeCell ref="A5:H5"/>
    <mergeCell ref="A6:H6"/>
    <mergeCell ref="A8:H8"/>
    <mergeCell ref="A10:B10"/>
    <mergeCell ref="C10:H10"/>
    <mergeCell ref="G11:H11"/>
    <mergeCell ref="A12:B12"/>
    <mergeCell ref="C12:E12"/>
    <mergeCell ref="G12:H12"/>
    <mergeCell ref="A13:B13"/>
    <mergeCell ref="C13:H13"/>
    <mergeCell ref="A11:B11"/>
    <mergeCell ref="C11:E11"/>
    <mergeCell ref="A15:F15"/>
    <mergeCell ref="G15:H15"/>
    <mergeCell ref="A16:B16"/>
    <mergeCell ref="C16:F16"/>
    <mergeCell ref="G16:H16"/>
    <mergeCell ref="A17:B17"/>
    <mergeCell ref="C17:F17"/>
    <mergeCell ref="G17:H17"/>
    <mergeCell ref="B19:E19"/>
    <mergeCell ref="B21:E21"/>
    <mergeCell ref="B22:E22"/>
    <mergeCell ref="B34:D34"/>
    <mergeCell ref="F34:H34"/>
    <mergeCell ref="B35:D35"/>
    <mergeCell ref="F35:H35"/>
    <mergeCell ref="B27:E27"/>
    <mergeCell ref="B36:D36"/>
    <mergeCell ref="B23:E23"/>
    <mergeCell ref="B24:E24"/>
    <mergeCell ref="B25:E25"/>
    <mergeCell ref="B26:E26"/>
    <mergeCell ref="B28:C28"/>
  </mergeCells>
  <phoneticPr fontId="3" type="noConversion"/>
  <pageMargins left="0.7" right="0.7" top="0.75" bottom="0.75" header="0.3" footer="0.3"/>
  <pageSetup paperSize="9" scale="96" orientation="portrait" horizontalDpi="0"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556B-5553-432A-B471-73C4EFA2F28E}">
  <dimension ref="A2:J37"/>
  <sheetViews>
    <sheetView tabSelected="1" view="pageBreakPreview" topLeftCell="A11" zoomScale="60" zoomScaleNormal="100" workbookViewId="0">
      <selection activeCell="B17" sqref="B17"/>
    </sheetView>
  </sheetViews>
  <sheetFormatPr baseColWidth="10" defaultRowHeight="12.75" x14ac:dyDescent="0.2"/>
  <cols>
    <col min="1" max="1" width="12.140625" customWidth="1"/>
    <col min="4" max="4" width="11.85546875" customWidth="1"/>
    <col min="5" max="5" width="12"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419</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401</v>
      </c>
      <c r="H16" s="225"/>
    </row>
    <row r="17" spans="1:10" x14ac:dyDescent="0.2">
      <c r="A17" s="228">
        <v>1232.03</v>
      </c>
      <c r="B17" s="230"/>
      <c r="C17" s="228" t="s">
        <v>69</v>
      </c>
      <c r="D17" s="229"/>
      <c r="E17" s="229"/>
      <c r="F17" s="230"/>
      <c r="G17" s="252">
        <v>46022</v>
      </c>
      <c r="H17" s="253"/>
    </row>
    <row r="18" spans="1:10" ht="6.75" customHeight="1" x14ac:dyDescent="0.2"/>
    <row r="19" spans="1:10" x14ac:dyDescent="0.2">
      <c r="A19" s="1" t="s">
        <v>61</v>
      </c>
      <c r="B19" s="224" t="s">
        <v>59</v>
      </c>
      <c r="C19" s="255"/>
      <c r="D19" s="255"/>
      <c r="E19" s="225"/>
      <c r="F19" s="1" t="s">
        <v>62</v>
      </c>
      <c r="G19" s="1" t="s">
        <v>63</v>
      </c>
      <c r="H19" s="1" t="s">
        <v>64</v>
      </c>
    </row>
    <row r="20" spans="1:10" x14ac:dyDescent="0.2">
      <c r="A20" s="54"/>
      <c r="B20" s="41" t="s">
        <v>648</v>
      </c>
      <c r="C20" s="2"/>
      <c r="D20" s="2"/>
      <c r="E20" s="2"/>
      <c r="F20" s="25"/>
      <c r="G20" s="26"/>
      <c r="H20" s="48">
        <f>Hoja19!H27</f>
        <v>236021.21999999977</v>
      </c>
    </row>
    <row r="21" spans="1:10" ht="57" customHeight="1" x14ac:dyDescent="0.2">
      <c r="A21" s="172" t="s">
        <v>650</v>
      </c>
      <c r="B21" s="285" t="s">
        <v>666</v>
      </c>
      <c r="C21" s="286"/>
      <c r="D21" s="286"/>
      <c r="E21" s="287"/>
      <c r="F21" s="194"/>
      <c r="G21" s="18"/>
      <c r="H21" s="183">
        <v>8300</v>
      </c>
      <c r="J21" s="88"/>
    </row>
    <row r="22" spans="1:10" ht="54" customHeight="1" x14ac:dyDescent="0.2">
      <c r="A22" s="172" t="s">
        <v>651</v>
      </c>
      <c r="B22" s="285" t="s">
        <v>666</v>
      </c>
      <c r="C22" s="286"/>
      <c r="D22" s="286"/>
      <c r="E22" s="287"/>
      <c r="F22" s="194"/>
      <c r="G22" s="18"/>
      <c r="H22" s="183">
        <v>8300</v>
      </c>
      <c r="J22" s="88"/>
    </row>
    <row r="23" spans="1:10" ht="57" customHeight="1" x14ac:dyDescent="0.2">
      <c r="A23" s="172" t="s">
        <v>652</v>
      </c>
      <c r="B23" s="285" t="s">
        <v>666</v>
      </c>
      <c r="C23" s="286"/>
      <c r="D23" s="286"/>
      <c r="E23" s="287"/>
      <c r="F23" s="194"/>
      <c r="G23" s="29"/>
      <c r="H23" s="183">
        <v>8300</v>
      </c>
    </row>
    <row r="24" spans="1:10" ht="36.75" customHeight="1" x14ac:dyDescent="0.2">
      <c r="A24" s="172" t="s">
        <v>653</v>
      </c>
      <c r="B24" s="285" t="s">
        <v>665</v>
      </c>
      <c r="C24" s="286"/>
      <c r="D24" s="286"/>
      <c r="E24" s="287"/>
      <c r="F24" s="194"/>
      <c r="G24" s="29"/>
      <c r="H24" s="183">
        <v>3599</v>
      </c>
    </row>
    <row r="25" spans="1:10" ht="65.25" customHeight="1" x14ac:dyDescent="0.2">
      <c r="A25" s="172" t="s">
        <v>654</v>
      </c>
      <c r="B25" s="285" t="s">
        <v>667</v>
      </c>
      <c r="C25" s="286"/>
      <c r="D25" s="286"/>
      <c r="E25" s="287"/>
      <c r="F25" s="194"/>
      <c r="G25" s="29"/>
      <c r="H25" s="183">
        <v>1250</v>
      </c>
    </row>
    <row r="26" spans="1:10" ht="65.25" customHeight="1" x14ac:dyDescent="0.2">
      <c r="A26" s="172" t="s">
        <v>655</v>
      </c>
      <c r="B26" s="285" t="s">
        <v>667</v>
      </c>
      <c r="C26" s="286"/>
      <c r="D26" s="286"/>
      <c r="E26" s="287"/>
      <c r="F26" s="194"/>
      <c r="G26" s="29"/>
      <c r="H26" s="183">
        <v>1250</v>
      </c>
    </row>
    <row r="27" spans="1:10" ht="54" customHeight="1" x14ac:dyDescent="0.2">
      <c r="A27" s="172" t="s">
        <v>656</v>
      </c>
      <c r="B27" s="285" t="s">
        <v>668</v>
      </c>
      <c r="C27" s="286"/>
      <c r="D27" s="286"/>
      <c r="E27" s="287"/>
      <c r="F27" s="194"/>
      <c r="G27" s="29"/>
      <c r="H27" s="183">
        <v>8300</v>
      </c>
    </row>
    <row r="28" spans="1:10" ht="13.5" thickBot="1" x14ac:dyDescent="0.25">
      <c r="A28" s="172"/>
      <c r="B28" s="174" t="s">
        <v>425</v>
      </c>
      <c r="C28" s="175"/>
      <c r="D28" s="175"/>
      <c r="E28" s="175"/>
      <c r="F28" s="194"/>
      <c r="G28" s="29"/>
      <c r="H28" s="195">
        <f>SUM(H20:H27)</f>
        <v>275320.21999999974</v>
      </c>
    </row>
    <row r="29" spans="1:10" ht="13.5" thickTop="1" x14ac:dyDescent="0.2">
      <c r="A29" s="30"/>
      <c r="B29" s="258"/>
      <c r="C29" s="259"/>
      <c r="D29" s="32"/>
      <c r="E29" s="32"/>
      <c r="F29" s="34"/>
      <c r="G29" s="35"/>
      <c r="H29" s="85"/>
    </row>
    <row r="30" spans="1:10" x14ac:dyDescent="0.2">
      <c r="A30" s="39"/>
      <c r="B30" s="39"/>
      <c r="C30" s="39"/>
      <c r="D30" s="39"/>
      <c r="E30" s="39"/>
      <c r="F30" s="40"/>
      <c r="G30" s="38"/>
      <c r="H30" s="38"/>
    </row>
    <row r="31" spans="1:10" x14ac:dyDescent="0.2">
      <c r="A31" s="39"/>
      <c r="B31" s="39"/>
      <c r="C31" s="39"/>
      <c r="D31" s="39"/>
      <c r="E31" s="39"/>
      <c r="F31" s="40"/>
      <c r="G31" s="38"/>
      <c r="H31" s="38"/>
    </row>
    <row r="32" spans="1:10" x14ac:dyDescent="0.2">
      <c r="A32" s="39"/>
      <c r="B32" s="39"/>
      <c r="C32" s="39"/>
      <c r="D32" s="39"/>
      <c r="E32" s="39"/>
      <c r="F32" s="40"/>
      <c r="G32" s="38"/>
      <c r="H32" s="38"/>
    </row>
    <row r="34" spans="1:8" x14ac:dyDescent="0.2">
      <c r="A34" s="36" t="s">
        <v>53</v>
      </c>
      <c r="E34" t="s">
        <v>54</v>
      </c>
    </row>
    <row r="35" spans="1:8" x14ac:dyDescent="0.2">
      <c r="B35" s="256" t="s">
        <v>201</v>
      </c>
      <c r="C35" s="236"/>
      <c r="D35" s="236"/>
      <c r="F35" s="256" t="s">
        <v>609</v>
      </c>
      <c r="G35" s="236"/>
      <c r="H35" s="236"/>
    </row>
    <row r="36" spans="1:8" x14ac:dyDescent="0.2">
      <c r="B36" s="243" t="s">
        <v>203</v>
      </c>
      <c r="C36" s="250"/>
      <c r="D36" s="250"/>
      <c r="F36" s="243" t="s">
        <v>258</v>
      </c>
      <c r="G36" s="250"/>
      <c r="H36" s="250"/>
    </row>
    <row r="37" spans="1:8" x14ac:dyDescent="0.2">
      <c r="B37" s="235" t="s">
        <v>65</v>
      </c>
      <c r="C37" s="235"/>
      <c r="D37" s="235"/>
    </row>
  </sheetData>
  <mergeCells count="37">
    <mergeCell ref="B36:D36"/>
    <mergeCell ref="F36:H36"/>
    <mergeCell ref="B37:D37"/>
    <mergeCell ref="B27:E27"/>
    <mergeCell ref="B23:E23"/>
    <mergeCell ref="B24:E24"/>
    <mergeCell ref="B25:E25"/>
    <mergeCell ref="B26:E26"/>
    <mergeCell ref="B29:C29"/>
    <mergeCell ref="B35:D35"/>
    <mergeCell ref="A17:B17"/>
    <mergeCell ref="C17:F17"/>
    <mergeCell ref="G17:H17"/>
    <mergeCell ref="B19:E19"/>
    <mergeCell ref="B21:E21"/>
    <mergeCell ref="B22:E22"/>
    <mergeCell ref="F35:H35"/>
    <mergeCell ref="A13:B13"/>
    <mergeCell ref="C13:H13"/>
    <mergeCell ref="A15:F15"/>
    <mergeCell ref="G15:H15"/>
    <mergeCell ref="A16:B16"/>
    <mergeCell ref="C16:F16"/>
    <mergeCell ref="G16:H16"/>
    <mergeCell ref="A11:B11"/>
    <mergeCell ref="C11:E11"/>
    <mergeCell ref="G11:H11"/>
    <mergeCell ref="A12:B12"/>
    <mergeCell ref="C12:E12"/>
    <mergeCell ref="G12:H12"/>
    <mergeCell ref="A2:B2"/>
    <mergeCell ref="A3:H3"/>
    <mergeCell ref="A5:H5"/>
    <mergeCell ref="A6:H6"/>
    <mergeCell ref="A8:H8"/>
    <mergeCell ref="A10:B10"/>
    <mergeCell ref="C10:H10"/>
  </mergeCells>
  <pageMargins left="0.7" right="0.7" top="0.75" bottom="0.75" header="0.3" footer="0.3"/>
  <pageSetup paperSize="9" scale="96" orientation="portrait" horizontalDpi="0"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B5258-ED80-4D84-B3D3-AA50DE00F785}">
  <dimension ref="A2:H62"/>
  <sheetViews>
    <sheetView tabSelected="1" view="pageBreakPreview" zoomScale="60" zoomScaleNormal="100" workbookViewId="0">
      <selection activeCell="B17" sqref="B17"/>
    </sheetView>
  </sheetViews>
  <sheetFormatPr baseColWidth="10" defaultRowHeight="12.75" x14ac:dyDescent="0.2"/>
  <cols>
    <col min="1" max="1" width="11" customWidth="1"/>
    <col min="4" max="4" width="11.85546875"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420</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401</v>
      </c>
      <c r="H16" s="225"/>
    </row>
    <row r="17" spans="1:8" x14ac:dyDescent="0.2">
      <c r="A17" s="228">
        <v>1232.05</v>
      </c>
      <c r="B17" s="230"/>
      <c r="C17" s="228" t="s">
        <v>139</v>
      </c>
      <c r="D17" s="229"/>
      <c r="E17" s="229"/>
      <c r="F17" s="230"/>
      <c r="G17" s="252">
        <v>46022</v>
      </c>
      <c r="H17" s="253"/>
    </row>
    <row r="18" spans="1:8" ht="6.75" customHeight="1" x14ac:dyDescent="0.2"/>
    <row r="19" spans="1:8" x14ac:dyDescent="0.2">
      <c r="A19" s="1" t="s">
        <v>61</v>
      </c>
      <c r="B19" s="224" t="s">
        <v>59</v>
      </c>
      <c r="C19" s="255"/>
      <c r="D19" s="255"/>
      <c r="E19" s="225"/>
      <c r="F19" s="1" t="s">
        <v>62</v>
      </c>
      <c r="G19" s="1" t="s">
        <v>63</v>
      </c>
      <c r="H19" s="1" t="s">
        <v>64</v>
      </c>
    </row>
    <row r="20" spans="1:8" s="89" customFormat="1" x14ac:dyDescent="0.2">
      <c r="A20" s="140" t="s">
        <v>140</v>
      </c>
      <c r="B20" s="121" t="s">
        <v>148</v>
      </c>
      <c r="C20" s="117"/>
      <c r="D20" s="117"/>
      <c r="E20" s="117"/>
      <c r="F20" s="122"/>
      <c r="G20" s="123"/>
      <c r="H20" s="141"/>
    </row>
    <row r="21" spans="1:8" s="89" customFormat="1" x14ac:dyDescent="0.2">
      <c r="A21" s="115"/>
      <c r="B21" s="121" t="s">
        <v>149</v>
      </c>
      <c r="C21" s="117"/>
      <c r="D21" s="117"/>
      <c r="E21" s="117"/>
      <c r="F21" s="118"/>
      <c r="G21" s="119"/>
      <c r="H21" s="144">
        <v>15300</v>
      </c>
    </row>
    <row r="22" spans="1:8" s="89" customFormat="1" x14ac:dyDescent="0.2">
      <c r="A22" s="115" t="s">
        <v>141</v>
      </c>
      <c r="B22" s="121" t="s">
        <v>150</v>
      </c>
      <c r="C22" s="117"/>
      <c r="D22" s="117"/>
      <c r="E22" s="117"/>
      <c r="F22" s="118"/>
      <c r="G22" s="119"/>
      <c r="H22" s="144"/>
    </row>
    <row r="23" spans="1:8" s="89" customFormat="1" x14ac:dyDescent="0.2">
      <c r="A23" s="115"/>
      <c r="B23" s="121" t="s">
        <v>151</v>
      </c>
      <c r="C23" s="117"/>
      <c r="D23" s="117"/>
      <c r="E23" s="117"/>
      <c r="F23" s="118"/>
      <c r="G23" s="119"/>
      <c r="H23" s="144">
        <v>10934</v>
      </c>
    </row>
    <row r="24" spans="1:8" s="89" customFormat="1" x14ac:dyDescent="0.2">
      <c r="A24" s="115" t="s">
        <v>142</v>
      </c>
      <c r="B24" s="121" t="s">
        <v>152</v>
      </c>
      <c r="C24" s="117"/>
      <c r="D24" s="117"/>
      <c r="E24" s="117"/>
      <c r="F24" s="118"/>
      <c r="G24" s="119"/>
      <c r="H24" s="144"/>
    </row>
    <row r="25" spans="1:8" s="89" customFormat="1" x14ac:dyDescent="0.2">
      <c r="A25" s="115"/>
      <c r="B25" s="121" t="s">
        <v>406</v>
      </c>
      <c r="C25" s="117"/>
      <c r="D25" s="117"/>
      <c r="E25" s="117"/>
      <c r="F25" s="118"/>
      <c r="G25" s="119"/>
      <c r="H25" s="144">
        <v>5495</v>
      </c>
    </row>
    <row r="26" spans="1:8" s="89" customFormat="1" x14ac:dyDescent="0.2">
      <c r="A26" s="115" t="s">
        <v>143</v>
      </c>
      <c r="B26" s="121" t="s">
        <v>153</v>
      </c>
      <c r="C26" s="117"/>
      <c r="D26" s="117"/>
      <c r="E26" s="117"/>
      <c r="F26" s="118"/>
      <c r="G26" s="119"/>
      <c r="H26" s="144"/>
    </row>
    <row r="27" spans="1:8" s="89" customFormat="1" x14ac:dyDescent="0.2">
      <c r="A27" s="115"/>
      <c r="B27" s="121" t="s">
        <v>154</v>
      </c>
      <c r="C27" s="117"/>
      <c r="D27" s="117"/>
      <c r="E27" s="117"/>
      <c r="F27" s="118"/>
      <c r="G27" s="119"/>
      <c r="H27" s="144">
        <v>650</v>
      </c>
    </row>
    <row r="28" spans="1:8" s="89" customFormat="1" x14ac:dyDescent="0.2">
      <c r="A28" s="115" t="s">
        <v>144</v>
      </c>
      <c r="B28" s="121" t="s">
        <v>153</v>
      </c>
      <c r="C28" s="117"/>
      <c r="D28" s="117"/>
      <c r="E28" s="117"/>
      <c r="F28" s="118"/>
      <c r="G28" s="119"/>
      <c r="H28" s="144"/>
    </row>
    <row r="29" spans="1:8" s="89" customFormat="1" x14ac:dyDescent="0.2">
      <c r="A29" s="115"/>
      <c r="B29" s="121" t="s">
        <v>154</v>
      </c>
      <c r="C29" s="117"/>
      <c r="D29" s="117"/>
      <c r="E29" s="117"/>
      <c r="F29" s="118"/>
      <c r="G29" s="119"/>
      <c r="H29" s="144">
        <v>650</v>
      </c>
    </row>
    <row r="30" spans="1:8" s="89" customFormat="1" x14ac:dyDescent="0.2">
      <c r="A30" s="115" t="s">
        <v>145</v>
      </c>
      <c r="B30" s="121" t="s">
        <v>407</v>
      </c>
      <c r="C30" s="117"/>
      <c r="D30" s="117"/>
      <c r="E30" s="117"/>
      <c r="F30" s="118"/>
      <c r="G30" s="119"/>
      <c r="H30" s="144"/>
    </row>
    <row r="31" spans="1:8" s="89" customFormat="1" x14ac:dyDescent="0.2">
      <c r="A31" s="115"/>
      <c r="B31" s="121" t="s">
        <v>155</v>
      </c>
      <c r="C31" s="117"/>
      <c r="D31" s="117"/>
      <c r="E31" s="117"/>
      <c r="F31" s="118"/>
      <c r="G31" s="119"/>
      <c r="H31" s="144">
        <v>5299</v>
      </c>
    </row>
    <row r="32" spans="1:8" s="89" customFormat="1" x14ac:dyDescent="0.2">
      <c r="A32" s="115" t="s">
        <v>146</v>
      </c>
      <c r="B32" s="121" t="s">
        <v>408</v>
      </c>
      <c r="C32" s="117"/>
      <c r="D32" s="117"/>
      <c r="E32" s="117"/>
      <c r="F32" s="118"/>
      <c r="G32" s="119"/>
      <c r="H32" s="144"/>
    </row>
    <row r="33" spans="1:8" s="89" customFormat="1" x14ac:dyDescent="0.2">
      <c r="A33" s="115"/>
      <c r="B33" s="121" t="s">
        <v>155</v>
      </c>
      <c r="C33" s="117"/>
      <c r="D33" s="117"/>
      <c r="E33" s="117"/>
      <c r="F33" s="118"/>
      <c r="G33" s="119"/>
      <c r="H33" s="144">
        <v>3499</v>
      </c>
    </row>
    <row r="34" spans="1:8" s="89" customFormat="1" x14ac:dyDescent="0.2">
      <c r="A34" s="115" t="s">
        <v>147</v>
      </c>
      <c r="B34" s="121" t="s">
        <v>409</v>
      </c>
      <c r="C34" s="117"/>
      <c r="D34" s="117"/>
      <c r="E34" s="117"/>
      <c r="F34" s="118"/>
      <c r="G34" s="125"/>
      <c r="H34" s="144">
        <v>495</v>
      </c>
    </row>
    <row r="35" spans="1:8" s="89" customFormat="1" x14ac:dyDescent="0.2">
      <c r="A35" s="115" t="s">
        <v>306</v>
      </c>
      <c r="B35" s="121" t="s">
        <v>308</v>
      </c>
      <c r="F35" s="127"/>
      <c r="H35" s="150"/>
    </row>
    <row r="36" spans="1:8" s="89" customFormat="1" x14ac:dyDescent="0.2">
      <c r="A36" s="115"/>
      <c r="B36" s="121" t="s">
        <v>309</v>
      </c>
      <c r="C36" s="117"/>
      <c r="D36" s="117"/>
      <c r="E36" s="117"/>
      <c r="F36" s="118"/>
      <c r="G36" s="119"/>
      <c r="H36" s="144">
        <v>1100</v>
      </c>
    </row>
    <row r="37" spans="1:8" s="89" customFormat="1" x14ac:dyDescent="0.2">
      <c r="A37" s="115" t="s">
        <v>307</v>
      </c>
      <c r="B37" s="134" t="s">
        <v>410</v>
      </c>
      <c r="C37" s="117"/>
      <c r="D37" s="117"/>
      <c r="E37" s="117"/>
      <c r="F37" s="118"/>
      <c r="G37" s="119"/>
      <c r="H37" s="144"/>
    </row>
    <row r="38" spans="1:8" s="89" customFormat="1" x14ac:dyDescent="0.2">
      <c r="A38" s="115"/>
      <c r="B38" s="121" t="s">
        <v>309</v>
      </c>
      <c r="C38" s="117"/>
      <c r="D38" s="117"/>
      <c r="E38" s="117"/>
      <c r="F38" s="118"/>
      <c r="G38" s="119"/>
      <c r="H38" s="144">
        <v>3250</v>
      </c>
    </row>
    <row r="39" spans="1:8" s="89" customFormat="1" hidden="1" x14ac:dyDescent="0.2">
      <c r="A39" s="115"/>
      <c r="B39" s="121"/>
      <c r="C39" s="117"/>
      <c r="D39" s="117"/>
      <c r="E39" s="117"/>
      <c r="F39" s="118"/>
      <c r="G39" s="119"/>
      <c r="H39" s="144"/>
    </row>
    <row r="40" spans="1:8" s="89" customFormat="1" hidden="1" x14ac:dyDescent="0.2">
      <c r="A40" s="115"/>
      <c r="B40" s="121"/>
      <c r="C40" s="117"/>
      <c r="D40" s="117"/>
      <c r="E40" s="117"/>
      <c r="F40" s="118"/>
      <c r="G40" s="119"/>
      <c r="H40" s="144"/>
    </row>
    <row r="41" spans="1:8" s="89" customFormat="1" hidden="1" x14ac:dyDescent="0.2">
      <c r="A41" s="115"/>
      <c r="B41" s="121"/>
      <c r="C41" s="117"/>
      <c r="D41" s="117"/>
      <c r="E41" s="117"/>
      <c r="F41" s="118"/>
      <c r="G41" s="119"/>
      <c r="H41" s="144"/>
    </row>
    <row r="42" spans="1:8" s="89" customFormat="1" hidden="1" x14ac:dyDescent="0.2">
      <c r="A42" s="115"/>
      <c r="B42" s="121"/>
      <c r="C42" s="117"/>
      <c r="D42" s="117"/>
      <c r="E42" s="117"/>
      <c r="F42" s="118"/>
      <c r="G42" s="119"/>
      <c r="H42" s="144"/>
    </row>
    <row r="43" spans="1:8" s="89" customFormat="1" hidden="1" x14ac:dyDescent="0.2">
      <c r="A43" s="115"/>
      <c r="B43" s="121"/>
      <c r="C43" s="117"/>
      <c r="D43" s="117"/>
      <c r="E43" s="117"/>
      <c r="F43" s="118"/>
      <c r="G43" s="119"/>
      <c r="H43" s="144"/>
    </row>
    <row r="44" spans="1:8" s="89" customFormat="1" hidden="1" x14ac:dyDescent="0.2">
      <c r="A44" s="115"/>
      <c r="B44" s="121"/>
      <c r="C44" s="117"/>
      <c r="D44" s="117"/>
      <c r="E44" s="117"/>
      <c r="F44" s="118"/>
      <c r="G44" s="119"/>
      <c r="H44" s="144"/>
    </row>
    <row r="45" spans="1:8" s="89" customFormat="1" x14ac:dyDescent="0.2">
      <c r="A45" s="115" t="s">
        <v>310</v>
      </c>
      <c r="B45" s="121" t="s">
        <v>411</v>
      </c>
      <c r="C45" s="117"/>
      <c r="D45" s="117"/>
      <c r="E45" s="117"/>
      <c r="F45" s="118"/>
      <c r="G45" s="119"/>
      <c r="H45" s="144"/>
    </row>
    <row r="46" spans="1:8" s="89" customFormat="1" x14ac:dyDescent="0.2">
      <c r="A46" s="115"/>
      <c r="B46" s="121" t="s">
        <v>311</v>
      </c>
      <c r="C46" s="117"/>
      <c r="D46" s="117"/>
      <c r="E46" s="117"/>
      <c r="F46" s="118"/>
      <c r="G46" s="119"/>
      <c r="H46" s="144">
        <v>1500</v>
      </c>
    </row>
    <row r="47" spans="1:8" s="89" customFormat="1" x14ac:dyDescent="0.2">
      <c r="A47" s="115" t="s">
        <v>378</v>
      </c>
      <c r="B47" s="116" t="s">
        <v>412</v>
      </c>
      <c r="C47" s="117"/>
      <c r="D47" s="117"/>
      <c r="E47" s="117"/>
      <c r="F47" s="118"/>
      <c r="G47" s="119"/>
      <c r="H47" s="144"/>
    </row>
    <row r="48" spans="1:8" s="89" customFormat="1" x14ac:dyDescent="0.2">
      <c r="A48" s="115"/>
      <c r="B48" s="130" t="s">
        <v>413</v>
      </c>
      <c r="C48" s="117"/>
      <c r="D48" s="117"/>
      <c r="E48" s="117"/>
      <c r="F48" s="118"/>
      <c r="G48" s="119"/>
      <c r="H48" s="144"/>
    </row>
    <row r="49" spans="1:8" s="89" customFormat="1" x14ac:dyDescent="0.2">
      <c r="A49" s="115"/>
      <c r="B49" s="139">
        <v>43732</v>
      </c>
      <c r="C49" s="117"/>
      <c r="D49" s="117"/>
      <c r="E49" s="117"/>
      <c r="F49" s="118"/>
      <c r="G49" s="119"/>
      <c r="H49" s="144">
        <v>450</v>
      </c>
    </row>
    <row r="50" spans="1:8" s="89" customFormat="1" x14ac:dyDescent="0.2">
      <c r="A50" s="115" t="s">
        <v>379</v>
      </c>
      <c r="B50" s="116" t="s">
        <v>412</v>
      </c>
      <c r="C50" s="117"/>
      <c r="D50" s="117"/>
      <c r="E50" s="117"/>
      <c r="F50" s="118"/>
      <c r="G50" s="119"/>
      <c r="H50" s="144"/>
    </row>
    <row r="51" spans="1:8" x14ac:dyDescent="0.2">
      <c r="A51" s="55"/>
      <c r="B51" s="43" t="s">
        <v>413</v>
      </c>
      <c r="C51" s="2"/>
      <c r="D51" s="2"/>
      <c r="E51" s="2"/>
      <c r="F51" s="28"/>
      <c r="G51" s="29"/>
      <c r="H51" s="146"/>
    </row>
    <row r="52" spans="1:8" x14ac:dyDescent="0.2">
      <c r="A52" s="55"/>
      <c r="B52" s="83">
        <v>43732</v>
      </c>
      <c r="C52" s="2"/>
      <c r="D52" s="2"/>
      <c r="E52" s="2"/>
      <c r="F52" s="28"/>
      <c r="G52" s="29"/>
      <c r="H52" s="84">
        <v>450</v>
      </c>
    </row>
    <row r="53" spans="1:8" x14ac:dyDescent="0.2">
      <c r="A53" s="27"/>
      <c r="B53" s="41"/>
      <c r="C53" s="2"/>
      <c r="D53" s="2"/>
      <c r="E53" s="2"/>
      <c r="F53" s="28"/>
      <c r="G53" s="61"/>
      <c r="H53" s="84"/>
    </row>
    <row r="54" spans="1:8" x14ac:dyDescent="0.2">
      <c r="A54" s="30"/>
      <c r="B54" s="258" t="s">
        <v>380</v>
      </c>
      <c r="C54" s="259"/>
      <c r="D54" s="32"/>
      <c r="E54" s="33"/>
      <c r="F54" s="34"/>
      <c r="G54" s="35"/>
      <c r="H54" s="79">
        <f>SUM(H21:H52)</f>
        <v>49072</v>
      </c>
    </row>
    <row r="55" spans="1:8" x14ac:dyDescent="0.2">
      <c r="A55" s="39"/>
      <c r="B55" s="39"/>
      <c r="C55" s="39"/>
      <c r="D55" s="39"/>
      <c r="E55" s="39"/>
      <c r="F55" s="40"/>
      <c r="G55" s="38"/>
      <c r="H55" s="38"/>
    </row>
    <row r="56" spans="1:8" x14ac:dyDescent="0.2">
      <c r="A56" s="39"/>
      <c r="B56" s="39"/>
      <c r="C56" s="39"/>
      <c r="D56" s="39"/>
      <c r="E56" s="39"/>
      <c r="F56" s="40"/>
      <c r="G56" s="38"/>
      <c r="H56" s="38"/>
    </row>
    <row r="57" spans="1:8" x14ac:dyDescent="0.2">
      <c r="A57" s="39"/>
      <c r="B57" s="39"/>
      <c r="C57" s="39"/>
      <c r="D57" s="39"/>
      <c r="E57" s="39"/>
      <c r="F57" s="40"/>
      <c r="G57" s="38"/>
      <c r="H57" s="38"/>
    </row>
    <row r="59" spans="1:8" x14ac:dyDescent="0.2">
      <c r="A59" s="36" t="s">
        <v>53</v>
      </c>
      <c r="E59" t="s">
        <v>54</v>
      </c>
    </row>
    <row r="60" spans="1:8" x14ac:dyDescent="0.2">
      <c r="B60" s="256" t="s">
        <v>201</v>
      </c>
      <c r="C60" s="236"/>
      <c r="D60" s="236"/>
      <c r="F60" s="256" t="s">
        <v>609</v>
      </c>
      <c r="G60" s="236"/>
      <c r="H60" s="236"/>
    </row>
    <row r="61" spans="1:8" x14ac:dyDescent="0.2">
      <c r="B61" s="243" t="s">
        <v>203</v>
      </c>
      <c r="C61" s="250"/>
      <c r="D61" s="250"/>
      <c r="F61" s="243" t="s">
        <v>258</v>
      </c>
      <c r="G61" s="250"/>
      <c r="H61" s="250"/>
    </row>
    <row r="62" spans="1:8" x14ac:dyDescent="0.2">
      <c r="B62" s="235" t="s">
        <v>65</v>
      </c>
      <c r="C62" s="235"/>
      <c r="D62" s="235"/>
    </row>
  </sheetData>
  <mergeCells count="30">
    <mergeCell ref="B60:D60"/>
    <mergeCell ref="F60:H60"/>
    <mergeCell ref="G12:H12"/>
    <mergeCell ref="A13:B13"/>
    <mergeCell ref="C13:H13"/>
    <mergeCell ref="B61:D61"/>
    <mergeCell ref="F61:H61"/>
    <mergeCell ref="A16:B16"/>
    <mergeCell ref="C16:F16"/>
    <mergeCell ref="G16:H16"/>
    <mergeCell ref="B62:D62"/>
    <mergeCell ref="A17:B17"/>
    <mergeCell ref="C17:F17"/>
    <mergeCell ref="G17:H17"/>
    <mergeCell ref="B19:E19"/>
    <mergeCell ref="A11:B11"/>
    <mergeCell ref="C11:E11"/>
    <mergeCell ref="G11:H11"/>
    <mergeCell ref="A15:F15"/>
    <mergeCell ref="G15:H15"/>
    <mergeCell ref="B54:C54"/>
    <mergeCell ref="A12:B12"/>
    <mergeCell ref="C12:E12"/>
    <mergeCell ref="A2:B2"/>
    <mergeCell ref="A3:H3"/>
    <mergeCell ref="A5:H5"/>
    <mergeCell ref="A6:H6"/>
    <mergeCell ref="A8:H8"/>
    <mergeCell ref="A10:B10"/>
    <mergeCell ref="C10:H10"/>
  </mergeCells>
  <phoneticPr fontId="12" type="noConversion"/>
  <pageMargins left="0.70866141732283472" right="0.70866141732283472" top="0.74803149606299213" bottom="0.74803149606299213" header="0.31496062992125984" footer="0.31496062992125984"/>
  <pageSetup scale="81" orientation="portrait" horizontalDpi="4294967294" verticalDpi="429496729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DB3CA-820C-4DB1-B56B-60D8767B7E9C}">
  <dimension ref="A2:H62"/>
  <sheetViews>
    <sheetView tabSelected="1" view="pageBreakPreview" zoomScale="60" zoomScaleNormal="100" workbookViewId="0">
      <selection activeCell="B17" sqref="B17"/>
    </sheetView>
  </sheetViews>
  <sheetFormatPr baseColWidth="10" defaultRowHeight="12.75" x14ac:dyDescent="0.2"/>
  <cols>
    <col min="1" max="1" width="11" customWidth="1"/>
    <col min="4" max="4" width="11.85546875"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420</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401</v>
      </c>
      <c r="H16" s="225"/>
    </row>
    <row r="17" spans="1:8" x14ac:dyDescent="0.2">
      <c r="A17" s="228">
        <v>1232.05</v>
      </c>
      <c r="B17" s="230"/>
      <c r="C17" s="228" t="s">
        <v>139</v>
      </c>
      <c r="D17" s="229"/>
      <c r="E17" s="229"/>
      <c r="F17" s="230"/>
      <c r="G17" s="252">
        <v>46022</v>
      </c>
      <c r="H17" s="253"/>
    </row>
    <row r="18" spans="1:8" ht="6.75" customHeight="1" x14ac:dyDescent="0.2"/>
    <row r="19" spans="1:8" x14ac:dyDescent="0.2">
      <c r="A19" s="1" t="s">
        <v>61</v>
      </c>
      <c r="B19" s="224" t="s">
        <v>59</v>
      </c>
      <c r="C19" s="255"/>
      <c r="D19" s="255"/>
      <c r="E19" s="225"/>
      <c r="F19" s="1" t="s">
        <v>62</v>
      </c>
      <c r="G19" s="1" t="s">
        <v>63</v>
      </c>
      <c r="H19" s="1" t="s">
        <v>64</v>
      </c>
    </row>
    <row r="20" spans="1:8" x14ac:dyDescent="0.2">
      <c r="A20" s="54"/>
      <c r="B20" s="41" t="s">
        <v>137</v>
      </c>
      <c r="C20" s="2"/>
      <c r="D20" s="2"/>
      <c r="E20" s="2"/>
      <c r="F20" s="25"/>
      <c r="G20" s="26"/>
      <c r="H20" s="51">
        <f>'FIN-02III'!H54</f>
        <v>49072</v>
      </c>
    </row>
    <row r="21" spans="1:8" s="89" customFormat="1" x14ac:dyDescent="0.2">
      <c r="A21" s="115" t="s">
        <v>381</v>
      </c>
      <c r="B21" s="116" t="s">
        <v>414</v>
      </c>
      <c r="C21" s="117"/>
      <c r="D21" s="117"/>
      <c r="E21" s="117"/>
      <c r="F21" s="118"/>
      <c r="G21" s="119"/>
      <c r="H21" s="120"/>
    </row>
    <row r="22" spans="1:8" s="89" customFormat="1" x14ac:dyDescent="0.2">
      <c r="A22" s="115"/>
      <c r="B22" s="130" t="s">
        <v>413</v>
      </c>
      <c r="C22" s="117"/>
      <c r="D22" s="117"/>
      <c r="E22" s="117"/>
      <c r="F22" s="118"/>
      <c r="G22" s="119"/>
      <c r="H22" s="132"/>
    </row>
    <row r="23" spans="1:8" s="89" customFormat="1" x14ac:dyDescent="0.2">
      <c r="A23" s="115"/>
      <c r="B23" s="139">
        <v>43732</v>
      </c>
      <c r="C23" s="117"/>
      <c r="D23" s="117"/>
      <c r="E23" s="117"/>
      <c r="F23" s="118"/>
      <c r="G23" s="119"/>
      <c r="H23" s="132">
        <v>450</v>
      </c>
    </row>
    <row r="24" spans="1:8" s="89" customFormat="1" x14ac:dyDescent="0.2">
      <c r="A24" s="115" t="s">
        <v>382</v>
      </c>
      <c r="B24" s="116" t="s">
        <v>412</v>
      </c>
      <c r="C24" s="117"/>
      <c r="D24" s="117"/>
      <c r="E24" s="117"/>
      <c r="F24" s="118"/>
      <c r="G24" s="119"/>
      <c r="H24" s="120"/>
    </row>
    <row r="25" spans="1:8" s="89" customFormat="1" x14ac:dyDescent="0.2">
      <c r="A25" s="115"/>
      <c r="B25" s="130" t="s">
        <v>413</v>
      </c>
      <c r="C25" s="117"/>
      <c r="D25" s="117"/>
      <c r="E25" s="117"/>
      <c r="F25" s="118"/>
      <c r="G25" s="119"/>
      <c r="H25" s="132"/>
    </row>
    <row r="26" spans="1:8" s="89" customFormat="1" x14ac:dyDescent="0.2">
      <c r="A26" s="115"/>
      <c r="B26" s="139">
        <v>43732</v>
      </c>
      <c r="C26" s="117"/>
      <c r="D26" s="117"/>
      <c r="E26" s="117"/>
      <c r="F26" s="118"/>
      <c r="G26" s="119"/>
      <c r="H26" s="132">
        <v>450</v>
      </c>
    </row>
    <row r="27" spans="1:8" s="89" customFormat="1" x14ac:dyDescent="0.2">
      <c r="A27" s="115" t="s">
        <v>383</v>
      </c>
      <c r="B27" s="116" t="s">
        <v>412</v>
      </c>
      <c r="C27" s="117"/>
      <c r="D27" s="117"/>
      <c r="E27" s="117"/>
      <c r="F27" s="118"/>
      <c r="G27" s="119"/>
      <c r="H27" s="120"/>
    </row>
    <row r="28" spans="1:8" s="89" customFormat="1" x14ac:dyDescent="0.2">
      <c r="A28" s="115"/>
      <c r="B28" s="130" t="s">
        <v>413</v>
      </c>
      <c r="C28" s="117"/>
      <c r="D28" s="117"/>
      <c r="E28" s="117"/>
      <c r="F28" s="118"/>
      <c r="G28" s="119"/>
      <c r="H28" s="132"/>
    </row>
    <row r="29" spans="1:8" s="89" customFormat="1" x14ac:dyDescent="0.2">
      <c r="A29" s="115"/>
      <c r="B29" s="139">
        <v>43732</v>
      </c>
      <c r="C29" s="117"/>
      <c r="D29" s="117"/>
      <c r="E29" s="117"/>
      <c r="F29" s="118"/>
      <c r="G29" s="119"/>
      <c r="H29" s="132">
        <v>450</v>
      </c>
    </row>
    <row r="30" spans="1:8" s="89" customFormat="1" x14ac:dyDescent="0.2">
      <c r="A30" s="115" t="s">
        <v>384</v>
      </c>
      <c r="B30" s="116" t="s">
        <v>412</v>
      </c>
      <c r="C30" s="117"/>
      <c r="D30" s="117"/>
      <c r="E30" s="117"/>
      <c r="F30" s="118"/>
      <c r="G30" s="119"/>
      <c r="H30" s="120"/>
    </row>
    <row r="31" spans="1:8" s="89" customFormat="1" x14ac:dyDescent="0.2">
      <c r="A31" s="115"/>
      <c r="B31" s="130" t="s">
        <v>413</v>
      </c>
      <c r="C31" s="117"/>
      <c r="D31" s="117"/>
      <c r="E31" s="117"/>
      <c r="F31" s="118"/>
      <c r="G31" s="119"/>
      <c r="H31" s="132"/>
    </row>
    <row r="32" spans="1:8" s="89" customFormat="1" x14ac:dyDescent="0.2">
      <c r="A32" s="115"/>
      <c r="B32" s="139">
        <v>43732</v>
      </c>
      <c r="C32" s="117"/>
      <c r="D32" s="117"/>
      <c r="E32" s="117"/>
      <c r="F32" s="118"/>
      <c r="G32" s="119"/>
      <c r="H32" s="132">
        <v>450</v>
      </c>
    </row>
    <row r="33" spans="1:8" s="89" customFormat="1" x14ac:dyDescent="0.2">
      <c r="A33" s="115" t="s">
        <v>385</v>
      </c>
      <c r="B33" s="116" t="s">
        <v>412</v>
      </c>
      <c r="C33" s="117"/>
      <c r="D33" s="117"/>
      <c r="E33" s="117"/>
      <c r="F33" s="118"/>
      <c r="G33" s="119"/>
      <c r="H33" s="120"/>
    </row>
    <row r="34" spans="1:8" s="89" customFormat="1" x14ac:dyDescent="0.2">
      <c r="A34" s="115"/>
      <c r="B34" s="130" t="s">
        <v>413</v>
      </c>
      <c r="C34" s="117"/>
      <c r="D34" s="117"/>
      <c r="E34" s="117"/>
      <c r="F34" s="118"/>
      <c r="G34" s="119"/>
      <c r="H34" s="132"/>
    </row>
    <row r="35" spans="1:8" s="89" customFormat="1" x14ac:dyDescent="0.2">
      <c r="A35" s="115"/>
      <c r="B35" s="139">
        <v>43732</v>
      </c>
      <c r="C35" s="117"/>
      <c r="D35" s="117"/>
      <c r="E35" s="117"/>
      <c r="F35" s="118"/>
      <c r="G35" s="119"/>
      <c r="H35" s="132">
        <v>450</v>
      </c>
    </row>
    <row r="36" spans="1:8" s="89" customFormat="1" x14ac:dyDescent="0.2">
      <c r="A36" s="115" t="s">
        <v>386</v>
      </c>
      <c r="B36" s="116" t="s">
        <v>412</v>
      </c>
      <c r="C36" s="117"/>
      <c r="D36" s="117"/>
      <c r="E36" s="117"/>
      <c r="F36" s="118"/>
      <c r="G36" s="119"/>
      <c r="H36" s="120"/>
    </row>
    <row r="37" spans="1:8" s="89" customFormat="1" x14ac:dyDescent="0.2">
      <c r="A37" s="115"/>
      <c r="B37" s="130" t="s">
        <v>413</v>
      </c>
      <c r="C37" s="117"/>
      <c r="D37" s="117"/>
      <c r="E37" s="117"/>
      <c r="F37" s="118"/>
      <c r="G37" s="119"/>
      <c r="H37" s="132"/>
    </row>
    <row r="38" spans="1:8" s="89" customFormat="1" x14ac:dyDescent="0.2">
      <c r="A38" s="115"/>
      <c r="B38" s="139">
        <v>43732</v>
      </c>
      <c r="C38" s="117"/>
      <c r="D38" s="117"/>
      <c r="E38" s="117"/>
      <c r="F38" s="118"/>
      <c r="G38" s="119"/>
      <c r="H38" s="132">
        <v>450</v>
      </c>
    </row>
    <row r="39" spans="1:8" s="89" customFormat="1" hidden="1" x14ac:dyDescent="0.2">
      <c r="A39" s="115"/>
      <c r="B39" s="121"/>
      <c r="C39" s="117"/>
      <c r="D39" s="117"/>
      <c r="E39" s="117"/>
      <c r="F39" s="118"/>
      <c r="G39" s="119"/>
      <c r="H39" s="120"/>
    </row>
    <row r="40" spans="1:8" s="89" customFormat="1" hidden="1" x14ac:dyDescent="0.2">
      <c r="A40" s="115"/>
      <c r="B40" s="121"/>
      <c r="C40" s="117"/>
      <c r="D40" s="117"/>
      <c r="E40" s="117"/>
      <c r="F40" s="118"/>
      <c r="G40" s="119"/>
      <c r="H40" s="120"/>
    </row>
    <row r="41" spans="1:8" s="89" customFormat="1" hidden="1" x14ac:dyDescent="0.2">
      <c r="A41" s="115"/>
      <c r="B41" s="121"/>
      <c r="C41" s="117"/>
      <c r="D41" s="117"/>
      <c r="E41" s="117"/>
      <c r="F41" s="118"/>
      <c r="G41" s="119"/>
      <c r="H41" s="120"/>
    </row>
    <row r="42" spans="1:8" s="89" customFormat="1" hidden="1" x14ac:dyDescent="0.2">
      <c r="A42" s="115"/>
      <c r="B42" s="121"/>
      <c r="C42" s="117"/>
      <c r="D42" s="117"/>
      <c r="E42" s="117"/>
      <c r="F42" s="118"/>
      <c r="G42" s="119"/>
      <c r="H42" s="120"/>
    </row>
    <row r="43" spans="1:8" s="89" customFormat="1" hidden="1" x14ac:dyDescent="0.2">
      <c r="A43" s="115"/>
      <c r="B43" s="121"/>
      <c r="C43" s="117"/>
      <c r="D43" s="117"/>
      <c r="E43" s="117"/>
      <c r="F43" s="118"/>
      <c r="G43" s="119"/>
      <c r="H43" s="120"/>
    </row>
    <row r="44" spans="1:8" s="89" customFormat="1" hidden="1" x14ac:dyDescent="0.2">
      <c r="A44" s="115"/>
      <c r="B44" s="121"/>
      <c r="C44" s="117"/>
      <c r="D44" s="117"/>
      <c r="E44" s="117"/>
      <c r="F44" s="118"/>
      <c r="G44" s="119"/>
      <c r="H44" s="120"/>
    </row>
    <row r="45" spans="1:8" s="89" customFormat="1" x14ac:dyDescent="0.2">
      <c r="A45" s="115" t="s">
        <v>387</v>
      </c>
      <c r="B45" s="116" t="s">
        <v>412</v>
      </c>
      <c r="C45" s="117"/>
      <c r="D45" s="117"/>
      <c r="E45" s="117"/>
      <c r="F45" s="118"/>
      <c r="G45" s="119"/>
      <c r="H45" s="120"/>
    </row>
    <row r="46" spans="1:8" s="89" customFormat="1" x14ac:dyDescent="0.2">
      <c r="A46" s="115"/>
      <c r="B46" s="130" t="s">
        <v>413</v>
      </c>
      <c r="C46" s="117"/>
      <c r="D46" s="117"/>
      <c r="E46" s="117"/>
      <c r="F46" s="118"/>
      <c r="G46" s="119"/>
      <c r="H46" s="132"/>
    </row>
    <row r="47" spans="1:8" s="89" customFormat="1" x14ac:dyDescent="0.2">
      <c r="A47" s="115"/>
      <c r="B47" s="139">
        <v>43732</v>
      </c>
      <c r="C47" s="117"/>
      <c r="D47" s="117"/>
      <c r="E47" s="117"/>
      <c r="F47" s="118"/>
      <c r="G47" s="119"/>
      <c r="H47" s="132">
        <v>450</v>
      </c>
    </row>
    <row r="48" spans="1:8" s="89" customFormat="1" x14ac:dyDescent="0.2">
      <c r="A48" s="115" t="s">
        <v>388</v>
      </c>
      <c r="B48" s="116" t="s">
        <v>415</v>
      </c>
      <c r="C48" s="117"/>
      <c r="D48" s="117"/>
      <c r="E48" s="117"/>
      <c r="F48" s="118"/>
      <c r="G48" s="119"/>
      <c r="H48" s="120"/>
    </row>
    <row r="49" spans="1:8" s="89" customFormat="1" x14ac:dyDescent="0.2">
      <c r="A49" s="115"/>
      <c r="B49" s="130" t="s">
        <v>413</v>
      </c>
      <c r="C49" s="117"/>
      <c r="D49" s="117"/>
      <c r="E49" s="117"/>
      <c r="F49" s="118"/>
      <c r="G49" s="119"/>
      <c r="H49" s="132"/>
    </row>
    <row r="50" spans="1:8" s="89" customFormat="1" x14ac:dyDescent="0.2">
      <c r="A50" s="115"/>
      <c r="B50" s="139">
        <v>43732</v>
      </c>
      <c r="C50" s="117"/>
      <c r="D50" s="117"/>
      <c r="E50" s="117"/>
      <c r="F50" s="118"/>
      <c r="G50" s="119"/>
      <c r="H50" s="132">
        <v>450</v>
      </c>
    </row>
    <row r="51" spans="1:8" s="89" customFormat="1" x14ac:dyDescent="0.2">
      <c r="A51" s="115" t="s">
        <v>389</v>
      </c>
      <c r="B51" s="116" t="s">
        <v>414</v>
      </c>
      <c r="C51" s="117"/>
      <c r="D51" s="117"/>
      <c r="E51" s="117"/>
      <c r="F51" s="118"/>
      <c r="G51" s="119"/>
      <c r="H51" s="120"/>
    </row>
    <row r="52" spans="1:8" x14ac:dyDescent="0.2">
      <c r="A52" s="55"/>
      <c r="B52" s="43" t="s">
        <v>413</v>
      </c>
      <c r="C52" s="2"/>
      <c r="D52" s="2"/>
      <c r="E52" s="2"/>
      <c r="F52" s="28"/>
      <c r="G52" s="29"/>
      <c r="H52" s="44"/>
    </row>
    <row r="53" spans="1:8" x14ac:dyDescent="0.2">
      <c r="A53" s="55"/>
      <c r="B53" s="83">
        <v>43732</v>
      </c>
      <c r="C53" s="2"/>
      <c r="D53" s="2"/>
      <c r="E53" s="2"/>
      <c r="F53" s="28"/>
      <c r="G53" s="29"/>
      <c r="H53" s="44">
        <v>450</v>
      </c>
    </row>
    <row r="54" spans="1:8" x14ac:dyDescent="0.2">
      <c r="A54" s="30"/>
      <c r="B54" s="258" t="s">
        <v>138</v>
      </c>
      <c r="C54" s="259"/>
      <c r="D54" s="32"/>
      <c r="E54" s="33"/>
      <c r="F54" s="34"/>
      <c r="G54" s="35"/>
      <c r="H54" s="79">
        <f>SUM(H20:H53)</f>
        <v>53122</v>
      </c>
    </row>
    <row r="55" spans="1:8" x14ac:dyDescent="0.2">
      <c r="A55" s="39"/>
      <c r="B55" s="39"/>
      <c r="C55" s="39"/>
      <c r="D55" s="39"/>
      <c r="E55" s="39"/>
      <c r="F55" s="40"/>
      <c r="G55" s="38"/>
      <c r="H55" s="38"/>
    </row>
    <row r="56" spans="1:8" x14ac:dyDescent="0.2">
      <c r="A56" s="39"/>
      <c r="B56" s="39"/>
      <c r="C56" s="39"/>
      <c r="D56" s="39"/>
      <c r="E56" s="39"/>
      <c r="F56" s="40"/>
      <c r="G56" s="38"/>
      <c r="H56" s="38"/>
    </row>
    <row r="57" spans="1:8" x14ac:dyDescent="0.2">
      <c r="A57" s="39"/>
      <c r="B57" s="39"/>
      <c r="C57" s="39"/>
      <c r="D57" s="39"/>
      <c r="E57" s="39"/>
      <c r="F57" s="40"/>
      <c r="G57" s="38"/>
      <c r="H57" s="38"/>
    </row>
    <row r="59" spans="1:8" x14ac:dyDescent="0.2">
      <c r="A59" s="36" t="s">
        <v>53</v>
      </c>
      <c r="E59" t="s">
        <v>54</v>
      </c>
    </row>
    <row r="60" spans="1:8" x14ac:dyDescent="0.2">
      <c r="B60" s="256" t="s">
        <v>201</v>
      </c>
      <c r="C60" s="236"/>
      <c r="D60" s="236"/>
      <c r="F60" s="256" t="s">
        <v>609</v>
      </c>
      <c r="G60" s="236"/>
      <c r="H60" s="236"/>
    </row>
    <row r="61" spans="1:8" x14ac:dyDescent="0.2">
      <c r="B61" s="243" t="s">
        <v>203</v>
      </c>
      <c r="C61" s="250"/>
      <c r="D61" s="250"/>
      <c r="F61" s="243" t="s">
        <v>258</v>
      </c>
      <c r="G61" s="250"/>
      <c r="H61" s="250"/>
    </row>
    <row r="62" spans="1:8" x14ac:dyDescent="0.2">
      <c r="B62" s="235" t="s">
        <v>65</v>
      </c>
      <c r="C62" s="235"/>
      <c r="D62" s="235"/>
    </row>
  </sheetData>
  <mergeCells count="30">
    <mergeCell ref="A2:B2"/>
    <mergeCell ref="A3:H3"/>
    <mergeCell ref="A5:H5"/>
    <mergeCell ref="A6:H6"/>
    <mergeCell ref="A8:H8"/>
    <mergeCell ref="A10:B10"/>
    <mergeCell ref="C10:H10"/>
    <mergeCell ref="A11:B11"/>
    <mergeCell ref="C11:E11"/>
    <mergeCell ref="G11:H11"/>
    <mergeCell ref="A12:B12"/>
    <mergeCell ref="C12:E12"/>
    <mergeCell ref="G12:H12"/>
    <mergeCell ref="A13:B13"/>
    <mergeCell ref="C13:H13"/>
    <mergeCell ref="A15:F15"/>
    <mergeCell ref="G15:H15"/>
    <mergeCell ref="A16:B16"/>
    <mergeCell ref="C16:F16"/>
    <mergeCell ref="G16:H16"/>
    <mergeCell ref="B61:D61"/>
    <mergeCell ref="F61:H61"/>
    <mergeCell ref="B62:D62"/>
    <mergeCell ref="A17:B17"/>
    <mergeCell ref="C17:F17"/>
    <mergeCell ref="G17:H17"/>
    <mergeCell ref="B19:E19"/>
    <mergeCell ref="B54:C54"/>
    <mergeCell ref="B60:D60"/>
    <mergeCell ref="F60:H60"/>
  </mergeCells>
  <pageMargins left="0.70866141732283472" right="0.70866141732283472" top="0.74803149606299213" bottom="0.74803149606299213" header="0.31496062992125984" footer="0.31496062992125984"/>
  <pageSetup scale="81" orientation="portrait" horizontalDpi="120" verticalDpi="72"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6A33-2A88-4F55-B708-D35010A5DBCF}">
  <dimension ref="A2:L59"/>
  <sheetViews>
    <sheetView tabSelected="1" view="pageBreakPreview" zoomScale="60" zoomScaleNormal="100" workbookViewId="0">
      <selection activeCell="B17" sqref="B17"/>
    </sheetView>
  </sheetViews>
  <sheetFormatPr baseColWidth="10" defaultRowHeight="12.75" x14ac:dyDescent="0.2"/>
  <cols>
    <col min="1" max="1" width="11" customWidth="1"/>
    <col min="4" max="4" width="11.85546875"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420</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401</v>
      </c>
      <c r="H16" s="225"/>
    </row>
    <row r="17" spans="1:8" x14ac:dyDescent="0.2">
      <c r="A17" s="228">
        <v>1232.05</v>
      </c>
      <c r="B17" s="230"/>
      <c r="C17" s="228" t="s">
        <v>139</v>
      </c>
      <c r="D17" s="229"/>
      <c r="E17" s="229"/>
      <c r="F17" s="230"/>
      <c r="G17" s="252">
        <v>46022</v>
      </c>
      <c r="H17" s="253"/>
    </row>
    <row r="18" spans="1:8" ht="6.75" customHeight="1" x14ac:dyDescent="0.2"/>
    <row r="19" spans="1:8" x14ac:dyDescent="0.2">
      <c r="A19" s="1" t="s">
        <v>61</v>
      </c>
      <c r="B19" s="224" t="s">
        <v>59</v>
      </c>
      <c r="C19" s="255"/>
      <c r="D19" s="255"/>
      <c r="E19" s="225"/>
      <c r="F19" s="1" t="s">
        <v>62</v>
      </c>
      <c r="G19" s="1" t="s">
        <v>63</v>
      </c>
      <c r="H19" s="1" t="s">
        <v>64</v>
      </c>
    </row>
    <row r="20" spans="1:8" x14ac:dyDescent="0.2">
      <c r="A20" s="54"/>
      <c r="B20" s="41" t="s">
        <v>390</v>
      </c>
      <c r="C20" s="2"/>
      <c r="D20" s="2"/>
      <c r="E20" s="2"/>
      <c r="F20" s="25"/>
      <c r="G20" s="26"/>
      <c r="H20" s="51">
        <f>Hoja7!H54</f>
        <v>53122</v>
      </c>
    </row>
    <row r="21" spans="1:8" s="89" customFormat="1" x14ac:dyDescent="0.2">
      <c r="A21" s="115" t="s">
        <v>391</v>
      </c>
      <c r="B21" s="116" t="s">
        <v>412</v>
      </c>
      <c r="C21" s="117"/>
      <c r="D21" s="117"/>
      <c r="E21" s="117"/>
      <c r="F21" s="118"/>
      <c r="G21" s="119"/>
      <c r="H21" s="120"/>
    </row>
    <row r="22" spans="1:8" s="89" customFormat="1" x14ac:dyDescent="0.2">
      <c r="A22" s="115"/>
      <c r="B22" s="130" t="s">
        <v>487</v>
      </c>
      <c r="C22" s="117"/>
      <c r="D22" s="117"/>
      <c r="E22" s="117"/>
      <c r="F22" s="118"/>
      <c r="G22" s="119"/>
      <c r="H22" s="132"/>
    </row>
    <row r="23" spans="1:8" s="89" customFormat="1" x14ac:dyDescent="0.2">
      <c r="A23" s="115"/>
      <c r="B23" s="139">
        <v>43732</v>
      </c>
      <c r="C23" s="117"/>
      <c r="D23" s="117"/>
      <c r="E23" s="117"/>
      <c r="F23" s="118"/>
      <c r="G23" s="119"/>
      <c r="H23" s="132">
        <v>450</v>
      </c>
    </row>
    <row r="24" spans="1:8" s="89" customFormat="1" x14ac:dyDescent="0.2">
      <c r="A24" s="115" t="s">
        <v>392</v>
      </c>
      <c r="B24" s="116" t="s">
        <v>488</v>
      </c>
      <c r="C24" s="117"/>
      <c r="D24" s="117"/>
      <c r="E24" s="117"/>
      <c r="F24" s="118"/>
      <c r="G24" s="119"/>
      <c r="H24" s="120"/>
    </row>
    <row r="25" spans="1:8" s="89" customFormat="1" x14ac:dyDescent="0.2">
      <c r="A25" s="115"/>
      <c r="B25" s="130" t="s">
        <v>487</v>
      </c>
      <c r="C25" s="117"/>
      <c r="D25" s="117"/>
      <c r="E25" s="117"/>
      <c r="F25" s="118"/>
      <c r="G25" s="119"/>
      <c r="H25" s="132"/>
    </row>
    <row r="26" spans="1:8" s="89" customFormat="1" x14ac:dyDescent="0.2">
      <c r="A26" s="115"/>
      <c r="B26" s="139">
        <v>43732</v>
      </c>
      <c r="C26" s="117"/>
      <c r="D26" s="117"/>
      <c r="E26" s="117"/>
      <c r="F26" s="118"/>
      <c r="G26" s="119"/>
      <c r="H26" s="132">
        <v>450</v>
      </c>
    </row>
    <row r="27" spans="1:8" s="89" customFormat="1" x14ac:dyDescent="0.2">
      <c r="A27" s="115" t="s">
        <v>393</v>
      </c>
      <c r="B27" s="116" t="s">
        <v>489</v>
      </c>
      <c r="C27" s="117"/>
      <c r="D27" s="117"/>
      <c r="E27" s="117"/>
      <c r="F27" s="118"/>
      <c r="G27" s="119"/>
      <c r="H27" s="120"/>
    </row>
    <row r="28" spans="1:8" s="89" customFormat="1" x14ac:dyDescent="0.2">
      <c r="A28" s="115"/>
      <c r="B28" s="130" t="s">
        <v>394</v>
      </c>
      <c r="C28" s="117"/>
      <c r="D28" s="117"/>
      <c r="E28" s="117"/>
      <c r="F28" s="118"/>
      <c r="G28" s="119"/>
      <c r="H28" s="149"/>
    </row>
    <row r="29" spans="1:8" s="89" customFormat="1" x14ac:dyDescent="0.2">
      <c r="A29" s="115"/>
      <c r="B29" s="139" t="s">
        <v>490</v>
      </c>
      <c r="C29" s="117"/>
      <c r="D29" s="117"/>
      <c r="E29" s="117"/>
      <c r="F29" s="118"/>
      <c r="G29" s="119"/>
      <c r="H29" s="149">
        <v>6200</v>
      </c>
    </row>
    <row r="30" spans="1:8" s="89" customFormat="1" x14ac:dyDescent="0.2">
      <c r="A30" s="115" t="s">
        <v>395</v>
      </c>
      <c r="B30" s="116" t="s">
        <v>491</v>
      </c>
      <c r="C30" s="117"/>
      <c r="D30" s="117"/>
      <c r="E30" s="117"/>
      <c r="F30" s="118"/>
      <c r="G30" s="119"/>
      <c r="H30" s="148"/>
    </row>
    <row r="31" spans="1:8" s="89" customFormat="1" x14ac:dyDescent="0.2">
      <c r="A31" s="115"/>
      <c r="B31" s="130" t="s">
        <v>396</v>
      </c>
      <c r="C31" s="117"/>
      <c r="D31" s="117"/>
      <c r="E31" s="117"/>
      <c r="F31" s="118"/>
      <c r="G31" s="119"/>
      <c r="H31" s="149"/>
    </row>
    <row r="32" spans="1:8" s="89" customFormat="1" x14ac:dyDescent="0.2">
      <c r="A32" s="115"/>
      <c r="B32" s="139" t="s">
        <v>492</v>
      </c>
      <c r="C32" s="117"/>
      <c r="D32" s="117"/>
      <c r="E32" s="117"/>
      <c r="F32" s="118"/>
      <c r="G32" s="119"/>
      <c r="H32" s="149">
        <v>4500</v>
      </c>
    </row>
    <row r="33" spans="1:12" s="89" customFormat="1" x14ac:dyDescent="0.2">
      <c r="A33" s="115" t="s">
        <v>437</v>
      </c>
      <c r="B33" s="116" t="s">
        <v>493</v>
      </c>
      <c r="C33" s="117"/>
      <c r="D33" s="117"/>
      <c r="E33" s="117"/>
      <c r="F33" s="118"/>
      <c r="G33" s="119"/>
      <c r="H33" s="148"/>
    </row>
    <row r="34" spans="1:12" s="89" customFormat="1" x14ac:dyDescent="0.2">
      <c r="A34" s="115"/>
      <c r="B34" s="130" t="s">
        <v>494</v>
      </c>
      <c r="C34" s="117"/>
      <c r="D34" s="117"/>
      <c r="E34" s="117"/>
      <c r="F34" s="118"/>
      <c r="G34" s="119"/>
      <c r="H34" s="149"/>
    </row>
    <row r="35" spans="1:12" s="89" customFormat="1" x14ac:dyDescent="0.2">
      <c r="A35" s="115"/>
      <c r="B35" s="139" t="s">
        <v>495</v>
      </c>
      <c r="C35" s="117"/>
      <c r="D35" s="117"/>
      <c r="E35" s="117"/>
      <c r="F35" s="118"/>
      <c r="G35" s="119"/>
      <c r="H35" s="149"/>
    </row>
    <row r="36" spans="1:12" s="89" customFormat="1" hidden="1" x14ac:dyDescent="0.2">
      <c r="A36" s="115"/>
      <c r="B36" s="121"/>
      <c r="C36" s="117"/>
      <c r="D36" s="117"/>
      <c r="E36" s="117"/>
      <c r="F36" s="118"/>
      <c r="G36" s="119"/>
      <c r="H36" s="148"/>
    </row>
    <row r="37" spans="1:12" s="89" customFormat="1" hidden="1" x14ac:dyDescent="0.2">
      <c r="A37" s="115"/>
      <c r="B37" s="121"/>
      <c r="C37" s="117"/>
      <c r="D37" s="117"/>
      <c r="E37" s="117"/>
      <c r="F37" s="118"/>
      <c r="G37" s="119"/>
      <c r="H37" s="148"/>
    </row>
    <row r="38" spans="1:12" s="89" customFormat="1" hidden="1" x14ac:dyDescent="0.2">
      <c r="A38" s="115"/>
      <c r="B38" s="121"/>
      <c r="C38" s="117"/>
      <c r="D38" s="117"/>
      <c r="E38" s="117"/>
      <c r="F38" s="118"/>
      <c r="G38" s="119"/>
      <c r="H38" s="148"/>
    </row>
    <row r="39" spans="1:12" s="89" customFormat="1" hidden="1" x14ac:dyDescent="0.2">
      <c r="A39" s="115"/>
      <c r="B39" s="121"/>
      <c r="C39" s="117"/>
      <c r="D39" s="117"/>
      <c r="E39" s="117"/>
      <c r="F39" s="118"/>
      <c r="G39" s="119"/>
      <c r="H39" s="148"/>
    </row>
    <row r="40" spans="1:12" s="89" customFormat="1" hidden="1" x14ac:dyDescent="0.2">
      <c r="A40" s="115"/>
      <c r="B40" s="121"/>
      <c r="C40" s="117"/>
      <c r="D40" s="117"/>
      <c r="E40" s="117"/>
      <c r="F40" s="118"/>
      <c r="G40" s="119"/>
      <c r="H40" s="148"/>
    </row>
    <row r="41" spans="1:12" s="89" customFormat="1" hidden="1" x14ac:dyDescent="0.2">
      <c r="A41" s="115"/>
      <c r="B41" s="121"/>
      <c r="C41" s="117"/>
      <c r="D41" s="117"/>
      <c r="E41" s="117"/>
      <c r="F41" s="118"/>
      <c r="G41" s="119"/>
      <c r="H41" s="148"/>
    </row>
    <row r="42" spans="1:12" s="89" customFormat="1" x14ac:dyDescent="0.2">
      <c r="A42" s="115"/>
      <c r="B42" s="139" t="s">
        <v>482</v>
      </c>
      <c r="C42" s="117"/>
      <c r="D42" s="117"/>
      <c r="E42" s="117"/>
      <c r="F42" s="118"/>
      <c r="G42" s="119"/>
      <c r="H42" s="144">
        <v>1225</v>
      </c>
    </row>
    <row r="43" spans="1:12" x14ac:dyDescent="0.2">
      <c r="A43" s="55" t="s">
        <v>397</v>
      </c>
      <c r="B43" s="41" t="s">
        <v>483</v>
      </c>
      <c r="C43" s="2"/>
      <c r="D43" s="2"/>
      <c r="E43" s="2"/>
      <c r="F43" s="28"/>
      <c r="G43" s="61"/>
      <c r="H43" s="147"/>
      <c r="J43" s="89"/>
    </row>
    <row r="44" spans="1:12" x14ac:dyDescent="0.2">
      <c r="A44" s="55"/>
      <c r="B44" s="83" t="s">
        <v>484</v>
      </c>
      <c r="C44" s="2"/>
      <c r="D44" s="2"/>
      <c r="E44" s="2"/>
      <c r="F44" s="28"/>
      <c r="G44" s="29"/>
      <c r="H44" s="147"/>
      <c r="J44" s="90"/>
    </row>
    <row r="45" spans="1:12" x14ac:dyDescent="0.2">
      <c r="A45" s="55"/>
      <c r="B45" s="46" t="s">
        <v>485</v>
      </c>
      <c r="C45" s="2"/>
      <c r="D45" s="2"/>
      <c r="E45" s="2"/>
      <c r="F45" s="28"/>
      <c r="G45" s="29"/>
      <c r="H45" s="69"/>
      <c r="J45" s="91"/>
      <c r="L45" s="88"/>
    </row>
    <row r="46" spans="1:12" x14ac:dyDescent="0.2">
      <c r="A46" s="55"/>
      <c r="B46" s="43" t="s">
        <v>447</v>
      </c>
      <c r="C46" s="2"/>
      <c r="D46" s="2"/>
      <c r="E46" s="2"/>
      <c r="F46" s="28"/>
      <c r="G46" s="29"/>
      <c r="H46" s="147">
        <v>8580</v>
      </c>
      <c r="J46" s="89"/>
    </row>
    <row r="47" spans="1:12" x14ac:dyDescent="0.2">
      <c r="A47" s="55" t="s">
        <v>438</v>
      </c>
      <c r="B47" s="83" t="s">
        <v>439</v>
      </c>
      <c r="C47" s="2"/>
      <c r="D47" s="2"/>
      <c r="E47" s="2"/>
      <c r="F47" s="28"/>
      <c r="G47" s="29"/>
      <c r="H47" s="147"/>
      <c r="J47" s="89"/>
    </row>
    <row r="48" spans="1:12" x14ac:dyDescent="0.2">
      <c r="A48" s="55"/>
      <c r="B48" s="46" t="s">
        <v>486</v>
      </c>
      <c r="C48" s="2"/>
      <c r="D48" s="2"/>
      <c r="E48" s="2"/>
      <c r="F48" s="28"/>
      <c r="G48" s="29"/>
      <c r="H48" s="69"/>
      <c r="J48" s="89"/>
    </row>
    <row r="49" spans="1:8" x14ac:dyDescent="0.2">
      <c r="A49" s="55"/>
      <c r="B49" s="43" t="s">
        <v>442</v>
      </c>
      <c r="C49" s="2"/>
      <c r="D49" s="2"/>
      <c r="E49" s="2"/>
      <c r="F49" s="28"/>
      <c r="G49" s="29"/>
      <c r="H49" s="147"/>
    </row>
    <row r="50" spans="1:8" x14ac:dyDescent="0.2">
      <c r="A50" s="55"/>
      <c r="B50" s="83" t="s">
        <v>447</v>
      </c>
      <c r="C50" s="2"/>
      <c r="D50" s="2"/>
      <c r="E50" s="2"/>
      <c r="F50" s="28"/>
      <c r="G50" s="29"/>
      <c r="H50" s="147">
        <v>810</v>
      </c>
    </row>
    <row r="51" spans="1:8" x14ac:dyDescent="0.2">
      <c r="A51" s="30"/>
      <c r="B51" s="258" t="s">
        <v>165</v>
      </c>
      <c r="C51" s="259"/>
      <c r="D51" s="32"/>
      <c r="E51" s="33"/>
      <c r="F51" s="34"/>
      <c r="G51" s="87"/>
      <c r="H51" s="79">
        <f>SUM(H20:H50)</f>
        <v>75337</v>
      </c>
    </row>
    <row r="52" spans="1:8" x14ac:dyDescent="0.2">
      <c r="A52" s="39"/>
      <c r="B52" s="39"/>
      <c r="C52" s="39"/>
      <c r="D52" s="39"/>
      <c r="E52" s="39"/>
      <c r="F52" s="40"/>
      <c r="G52" s="38"/>
      <c r="H52" s="38"/>
    </row>
    <row r="53" spans="1:8" x14ac:dyDescent="0.2">
      <c r="A53" s="39"/>
      <c r="B53" s="39"/>
      <c r="C53" s="39"/>
      <c r="D53" s="39"/>
      <c r="E53" s="39"/>
      <c r="F53" s="40"/>
      <c r="G53" s="38"/>
      <c r="H53" s="38"/>
    </row>
    <row r="54" spans="1:8" x14ac:dyDescent="0.2">
      <c r="A54" s="39"/>
      <c r="B54" s="39"/>
      <c r="C54" s="39"/>
      <c r="D54" s="39"/>
      <c r="E54" s="39"/>
      <c r="F54" s="40"/>
      <c r="G54" s="38"/>
      <c r="H54" s="38"/>
    </row>
    <row r="56" spans="1:8" x14ac:dyDescent="0.2">
      <c r="A56" s="36" t="s">
        <v>53</v>
      </c>
      <c r="E56" t="s">
        <v>54</v>
      </c>
    </row>
    <row r="57" spans="1:8" x14ac:dyDescent="0.2">
      <c r="B57" s="256" t="s">
        <v>201</v>
      </c>
      <c r="C57" s="236"/>
      <c r="D57" s="236"/>
      <c r="F57" s="256" t="s">
        <v>609</v>
      </c>
      <c r="G57" s="236"/>
      <c r="H57" s="236"/>
    </row>
    <row r="58" spans="1:8" x14ac:dyDescent="0.2">
      <c r="B58" s="243" t="s">
        <v>203</v>
      </c>
      <c r="C58" s="250"/>
      <c r="D58" s="250"/>
      <c r="F58" s="243" t="s">
        <v>258</v>
      </c>
      <c r="G58" s="250"/>
      <c r="H58" s="250"/>
    </row>
    <row r="59" spans="1:8" x14ac:dyDescent="0.2">
      <c r="B59" s="235" t="s">
        <v>65</v>
      </c>
      <c r="C59" s="235"/>
      <c r="D59" s="235"/>
    </row>
  </sheetData>
  <mergeCells count="30">
    <mergeCell ref="A2:B2"/>
    <mergeCell ref="A3:H3"/>
    <mergeCell ref="A5:H5"/>
    <mergeCell ref="A6:H6"/>
    <mergeCell ref="A8:H8"/>
    <mergeCell ref="A10:B10"/>
    <mergeCell ref="C10:H10"/>
    <mergeCell ref="A11:B11"/>
    <mergeCell ref="C11:E11"/>
    <mergeCell ref="G11:H11"/>
    <mergeCell ref="A12:B12"/>
    <mergeCell ref="C12:E12"/>
    <mergeCell ref="G12:H12"/>
    <mergeCell ref="A13:B13"/>
    <mergeCell ref="C13:H13"/>
    <mergeCell ref="A15:F15"/>
    <mergeCell ref="G15:H15"/>
    <mergeCell ref="A16:B16"/>
    <mergeCell ref="C16:F16"/>
    <mergeCell ref="G16:H16"/>
    <mergeCell ref="B58:D58"/>
    <mergeCell ref="F58:H58"/>
    <mergeCell ref="B59:D59"/>
    <mergeCell ref="A17:B17"/>
    <mergeCell ref="C17:F17"/>
    <mergeCell ref="G17:H17"/>
    <mergeCell ref="B19:E19"/>
    <mergeCell ref="B51:C51"/>
    <mergeCell ref="B57:D57"/>
    <mergeCell ref="F57:H57"/>
  </mergeCells>
  <pageMargins left="0.70866141732283472" right="0.70866141732283472" top="0.74803149606299213" bottom="0.74803149606299213" header="0.31496062992125984" footer="0.31496062992125984"/>
  <pageSetup scale="81" orientation="portrait" horizontalDpi="120" verticalDpi="7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AAECD-72A1-4A32-941A-F6D9BD6BACFF}">
  <dimension ref="A2:K59"/>
  <sheetViews>
    <sheetView tabSelected="1" view="pageBreakPreview" topLeftCell="A17" zoomScale="60" zoomScaleNormal="100" workbookViewId="0">
      <selection activeCell="B17" sqref="B17"/>
    </sheetView>
  </sheetViews>
  <sheetFormatPr baseColWidth="10" defaultRowHeight="12.75" x14ac:dyDescent="0.2"/>
  <cols>
    <col min="1" max="1" width="8.140625" customWidth="1"/>
    <col min="3" max="3" width="25" customWidth="1"/>
    <col min="4" max="4" width="3.5703125" customWidth="1"/>
    <col min="5" max="5" width="12.42578125" customWidth="1"/>
    <col min="6" max="6" width="9.5703125" customWidth="1"/>
    <col min="7" max="7" width="11.7109375" bestFit="1" customWidth="1"/>
    <col min="8" max="8" width="14.140625" customWidth="1"/>
  </cols>
  <sheetData>
    <row r="2" spans="1:8" ht="13.5" thickBot="1" x14ac:dyDescent="0.25">
      <c r="A2" s="212"/>
      <c r="B2" s="212"/>
      <c r="C2" s="213"/>
      <c r="D2" s="213"/>
      <c r="E2" s="213"/>
      <c r="F2" s="213"/>
      <c r="G2" s="213"/>
      <c r="H2" s="213"/>
    </row>
    <row r="3" spans="1:8" ht="6" customHeight="1" thickTop="1" x14ac:dyDescent="0.2"/>
    <row r="4" spans="1:8" x14ac:dyDescent="0.2">
      <c r="A4" s="222"/>
      <c r="B4" s="222"/>
      <c r="C4" s="222"/>
      <c r="D4" s="222"/>
      <c r="E4" s="223"/>
      <c r="F4" s="224" t="s">
        <v>2</v>
      </c>
      <c r="G4" s="225"/>
      <c r="H4" s="3">
        <v>46022</v>
      </c>
    </row>
    <row r="5" spans="1:8" x14ac:dyDescent="0.2">
      <c r="A5" s="227"/>
      <c r="B5" s="227"/>
      <c r="C5" s="227"/>
      <c r="D5" s="227"/>
      <c r="E5" s="227"/>
      <c r="F5" s="227"/>
      <c r="G5" s="227"/>
      <c r="H5" s="227"/>
    </row>
    <row r="6" spans="1:8" ht="3.75" customHeight="1" x14ac:dyDescent="0.2"/>
    <row r="7" spans="1:8" x14ac:dyDescent="0.2">
      <c r="A7" s="214" t="s">
        <v>421</v>
      </c>
      <c r="B7" s="215"/>
      <c r="C7" s="215"/>
      <c r="D7" s="215"/>
      <c r="E7" s="215"/>
      <c r="F7" s="215"/>
      <c r="G7" s="215"/>
      <c r="H7" s="216"/>
    </row>
    <row r="9" spans="1:8" x14ac:dyDescent="0.2">
      <c r="A9" s="217" t="s">
        <v>3</v>
      </c>
      <c r="B9" s="218"/>
      <c r="C9" s="219" t="s">
        <v>270</v>
      </c>
      <c r="D9" s="220"/>
      <c r="E9" s="220"/>
      <c r="F9" s="220"/>
      <c r="G9" s="220"/>
      <c r="H9" s="221"/>
    </row>
    <row r="10" spans="1:8" x14ac:dyDescent="0.2">
      <c r="A10" s="217" t="s">
        <v>4</v>
      </c>
      <c r="B10" s="218"/>
      <c r="C10" s="219" t="s">
        <v>67</v>
      </c>
      <c r="D10" s="220"/>
      <c r="E10" s="221"/>
      <c r="F10" s="4" t="s">
        <v>5</v>
      </c>
      <c r="G10" s="219" t="s">
        <v>67</v>
      </c>
      <c r="H10" s="221"/>
    </row>
    <row r="11" spans="1:8" x14ac:dyDescent="0.2">
      <c r="A11" s="217" t="s">
        <v>6</v>
      </c>
      <c r="B11" s="218"/>
      <c r="C11" s="219"/>
      <c r="D11" s="220"/>
      <c r="E11" s="221"/>
      <c r="F11" s="5" t="s">
        <v>7</v>
      </c>
      <c r="G11" s="219" t="s">
        <v>68</v>
      </c>
      <c r="H11" s="221"/>
    </row>
    <row r="12" spans="1:8" x14ac:dyDescent="0.2">
      <c r="A12" s="217" t="s">
        <v>8</v>
      </c>
      <c r="B12" s="218"/>
      <c r="C12" s="226" t="s">
        <v>419</v>
      </c>
      <c r="D12" s="220"/>
      <c r="E12" s="220"/>
      <c r="F12" s="220"/>
      <c r="G12" s="220"/>
      <c r="H12" s="221"/>
    </row>
    <row r="13" spans="1:8" ht="5.25" customHeight="1" x14ac:dyDescent="0.2"/>
    <row r="14" spans="1:8" x14ac:dyDescent="0.2">
      <c r="A14" s="237" t="s">
        <v>9</v>
      </c>
      <c r="B14" s="238"/>
      <c r="C14" s="238"/>
      <c r="D14" s="238"/>
      <c r="E14" s="238"/>
      <c r="F14" s="239"/>
      <c r="G14" s="208">
        <v>46022</v>
      </c>
      <c r="H14" s="209"/>
    </row>
    <row r="15" spans="1:8" x14ac:dyDescent="0.2">
      <c r="A15" s="228" t="s">
        <v>429</v>
      </c>
      <c r="B15" s="229"/>
      <c r="C15" s="229"/>
      <c r="D15" s="229"/>
      <c r="E15" s="230"/>
      <c r="F15" s="6" t="s">
        <v>10</v>
      </c>
      <c r="G15" s="210"/>
      <c r="H15" s="211"/>
    </row>
    <row r="16" spans="1:8" ht="9" customHeight="1" x14ac:dyDescent="0.2"/>
    <row r="17" spans="1:11" x14ac:dyDescent="0.2">
      <c r="A17" s="7"/>
      <c r="B17" s="8" t="s">
        <v>11</v>
      </c>
      <c r="C17" s="9"/>
      <c r="D17" s="9"/>
      <c r="E17" s="10"/>
      <c r="F17" s="11"/>
      <c r="G17" s="12"/>
      <c r="H17" s="13"/>
    </row>
    <row r="18" spans="1:11" x14ac:dyDescent="0.2">
      <c r="A18" s="14"/>
      <c r="B18" s="15"/>
      <c r="C18" s="16"/>
      <c r="D18" s="16"/>
      <c r="E18" s="240" t="s">
        <v>12</v>
      </c>
      <c r="F18" s="240"/>
      <c r="G18" s="241" t="s">
        <v>13</v>
      </c>
      <c r="H18" s="242"/>
    </row>
    <row r="19" spans="1:11" x14ac:dyDescent="0.2">
      <c r="A19" s="14"/>
      <c r="B19" s="15" t="s">
        <v>14</v>
      </c>
      <c r="C19" s="16"/>
      <c r="D19" s="16"/>
      <c r="E19" s="231"/>
      <c r="F19" s="231"/>
      <c r="G19" s="231"/>
      <c r="H19" s="232"/>
    </row>
    <row r="20" spans="1:11" x14ac:dyDescent="0.2">
      <c r="A20" s="14"/>
      <c r="B20" s="16"/>
      <c r="C20" s="16"/>
      <c r="D20" s="16"/>
      <c r="E20" s="231"/>
      <c r="F20" s="231"/>
      <c r="G20" s="231"/>
      <c r="H20" s="232"/>
    </row>
    <row r="21" spans="1:11" x14ac:dyDescent="0.2">
      <c r="A21" s="14" t="s">
        <v>15</v>
      </c>
      <c r="B21" s="16" t="s">
        <v>16</v>
      </c>
      <c r="C21" s="16"/>
      <c r="D21" s="17" t="s">
        <v>17</v>
      </c>
      <c r="E21" s="233"/>
      <c r="F21" s="233"/>
      <c r="G21" s="233"/>
      <c r="H21" s="234"/>
    </row>
    <row r="22" spans="1:11" x14ac:dyDescent="0.2">
      <c r="A22" s="14"/>
      <c r="B22" s="16"/>
      <c r="C22" s="16"/>
      <c r="D22" s="16"/>
      <c r="E22" s="231"/>
      <c r="F22" s="231"/>
      <c r="G22" s="231"/>
      <c r="H22" s="232"/>
    </row>
    <row r="23" spans="1:11" x14ac:dyDescent="0.2">
      <c r="A23" s="18"/>
      <c r="B23" s="15" t="s">
        <v>18</v>
      </c>
      <c r="C23" s="16"/>
      <c r="D23" s="16"/>
      <c r="E23" s="231"/>
      <c r="F23" s="231"/>
      <c r="G23" s="231"/>
      <c r="H23" s="232"/>
    </row>
    <row r="24" spans="1:11" x14ac:dyDescent="0.2">
      <c r="A24" s="14" t="s">
        <v>19</v>
      </c>
      <c r="B24" s="16" t="s">
        <v>20</v>
      </c>
      <c r="C24" s="16"/>
      <c r="D24" s="17" t="s">
        <v>17</v>
      </c>
      <c r="E24" s="233"/>
      <c r="F24" s="233"/>
      <c r="G24" s="231"/>
      <c r="H24" s="232"/>
    </row>
    <row r="25" spans="1:11" x14ac:dyDescent="0.2">
      <c r="A25" s="14" t="s">
        <v>21</v>
      </c>
      <c r="B25" s="16" t="s">
        <v>22</v>
      </c>
      <c r="C25" s="16"/>
      <c r="D25" s="17" t="s">
        <v>17</v>
      </c>
      <c r="E25" s="233"/>
      <c r="F25" s="233"/>
      <c r="G25" s="231"/>
      <c r="H25" s="232"/>
    </row>
    <row r="26" spans="1:11" x14ac:dyDescent="0.2">
      <c r="A26" s="14" t="s">
        <v>23</v>
      </c>
      <c r="B26" s="16" t="s">
        <v>24</v>
      </c>
      <c r="C26" s="16"/>
      <c r="D26" s="17" t="s">
        <v>17</v>
      </c>
      <c r="E26" s="233">
        <f>Hoja22!H28</f>
        <v>275320.21999999974</v>
      </c>
      <c r="F26" s="233"/>
      <c r="G26" s="231"/>
      <c r="H26" s="232"/>
    </row>
    <row r="27" spans="1:11" x14ac:dyDescent="0.2">
      <c r="A27" s="14" t="s">
        <v>25</v>
      </c>
      <c r="B27" s="16" t="s">
        <v>26</v>
      </c>
      <c r="C27" s="16"/>
      <c r="D27" s="17" t="s">
        <v>17</v>
      </c>
      <c r="E27" s="233"/>
      <c r="F27" s="233"/>
      <c r="G27" s="231"/>
      <c r="H27" s="232"/>
    </row>
    <row r="28" spans="1:11" x14ac:dyDescent="0.2">
      <c r="A28" s="14" t="s">
        <v>27</v>
      </c>
      <c r="B28" s="16" t="s">
        <v>28</v>
      </c>
      <c r="C28" s="16"/>
      <c r="D28" s="17" t="s">
        <v>17</v>
      </c>
      <c r="E28" s="233">
        <f>Hoja24!H23</f>
        <v>663187.68999999994</v>
      </c>
      <c r="F28" s="233"/>
      <c r="G28" s="231"/>
      <c r="H28" s="232"/>
      <c r="K28" s="88"/>
    </row>
    <row r="29" spans="1:11" x14ac:dyDescent="0.2">
      <c r="A29" s="14" t="s">
        <v>29</v>
      </c>
      <c r="B29" s="16" t="s">
        <v>30</v>
      </c>
      <c r="C29" s="16"/>
      <c r="D29" s="17" t="s">
        <v>17</v>
      </c>
      <c r="E29" s="233"/>
      <c r="F29" s="233"/>
      <c r="G29" s="231"/>
      <c r="H29" s="232"/>
      <c r="K29" s="88"/>
    </row>
    <row r="30" spans="1:11" x14ac:dyDescent="0.2">
      <c r="A30" s="14" t="s">
        <v>31</v>
      </c>
      <c r="B30" s="16" t="s">
        <v>32</v>
      </c>
      <c r="C30" s="16"/>
      <c r="D30" s="17" t="s">
        <v>17</v>
      </c>
      <c r="E30" s="233">
        <f>Hoja16!H46</f>
        <v>70146.97</v>
      </c>
      <c r="F30" s="233"/>
      <c r="G30" s="231"/>
      <c r="H30" s="232"/>
    </row>
    <row r="31" spans="1:11" x14ac:dyDescent="0.2">
      <c r="A31" s="14" t="s">
        <v>33</v>
      </c>
      <c r="B31" s="16" t="s">
        <v>34</v>
      </c>
      <c r="C31" s="16"/>
      <c r="D31" s="17" t="s">
        <v>17</v>
      </c>
      <c r="E31" s="233">
        <f>'FIN-02IV'!H23</f>
        <v>3498</v>
      </c>
      <c r="F31" s="233"/>
      <c r="G31" s="233">
        <f>SUM(E24:F31)</f>
        <v>1012152.8799999997</v>
      </c>
      <c r="H31" s="234"/>
      <c r="J31" s="88"/>
    </row>
    <row r="32" spans="1:11" x14ac:dyDescent="0.2">
      <c r="A32" s="14"/>
      <c r="B32" s="16"/>
      <c r="C32" s="16"/>
      <c r="D32" s="16"/>
      <c r="E32" s="231"/>
      <c r="F32" s="231"/>
      <c r="G32" s="231"/>
      <c r="H32" s="232"/>
      <c r="J32" s="88"/>
    </row>
    <row r="33" spans="1:8" x14ac:dyDescent="0.2">
      <c r="A33" s="14"/>
      <c r="B33" s="15" t="s">
        <v>35</v>
      </c>
      <c r="C33" s="16"/>
      <c r="D33" s="16"/>
      <c r="E33" s="231"/>
      <c r="F33" s="231"/>
      <c r="G33" s="231"/>
      <c r="H33" s="232"/>
    </row>
    <row r="34" spans="1:8" x14ac:dyDescent="0.2">
      <c r="A34" s="14" t="s">
        <v>36</v>
      </c>
      <c r="B34" s="16" t="s">
        <v>35</v>
      </c>
      <c r="C34" s="16"/>
      <c r="D34" s="17" t="s">
        <v>17</v>
      </c>
      <c r="E34" s="233"/>
      <c r="F34" s="233"/>
      <c r="G34" s="233"/>
      <c r="H34" s="234"/>
    </row>
    <row r="35" spans="1:8" x14ac:dyDescent="0.2">
      <c r="A35" s="14"/>
      <c r="B35" s="16"/>
      <c r="C35" s="16"/>
      <c r="D35" s="16"/>
      <c r="E35" s="231"/>
      <c r="F35" s="231"/>
      <c r="G35" s="231"/>
      <c r="H35" s="232"/>
    </row>
    <row r="36" spans="1:8" x14ac:dyDescent="0.2">
      <c r="A36" s="14"/>
      <c r="B36" s="15" t="s">
        <v>37</v>
      </c>
      <c r="C36" s="16"/>
      <c r="D36" s="16"/>
      <c r="E36" s="231"/>
      <c r="F36" s="231"/>
      <c r="G36" s="231"/>
      <c r="H36" s="232"/>
    </row>
    <row r="37" spans="1:8" x14ac:dyDescent="0.2">
      <c r="A37" s="14" t="s">
        <v>38</v>
      </c>
      <c r="B37" s="16" t="s">
        <v>39</v>
      </c>
      <c r="C37" s="16"/>
      <c r="D37" s="17" t="s">
        <v>17</v>
      </c>
      <c r="E37" s="233"/>
      <c r="F37" s="233"/>
      <c r="G37" s="231"/>
      <c r="H37" s="232"/>
    </row>
    <row r="38" spans="1:8" x14ac:dyDescent="0.2">
      <c r="A38" s="14" t="s">
        <v>40</v>
      </c>
      <c r="B38" s="16" t="s">
        <v>41</v>
      </c>
      <c r="C38" s="16"/>
      <c r="D38" s="17" t="s">
        <v>17</v>
      </c>
      <c r="E38" s="233"/>
      <c r="F38" s="233"/>
      <c r="G38" s="231"/>
      <c r="H38" s="232"/>
    </row>
    <row r="39" spans="1:8" x14ac:dyDescent="0.2">
      <c r="A39" s="14" t="s">
        <v>42</v>
      </c>
      <c r="B39" s="16" t="s">
        <v>43</v>
      </c>
      <c r="C39" s="16"/>
      <c r="D39" s="17" t="s">
        <v>17</v>
      </c>
      <c r="E39" s="233"/>
      <c r="F39" s="233"/>
      <c r="G39" s="233"/>
      <c r="H39" s="234"/>
    </row>
    <row r="40" spans="1:8" x14ac:dyDescent="0.2">
      <c r="A40" s="14"/>
      <c r="B40" s="16"/>
      <c r="C40" s="16"/>
      <c r="D40" s="16"/>
      <c r="E40" s="231"/>
      <c r="F40" s="231"/>
      <c r="G40" s="231"/>
      <c r="H40" s="232"/>
    </row>
    <row r="41" spans="1:8" x14ac:dyDescent="0.2">
      <c r="A41" s="14"/>
      <c r="B41" s="15" t="s">
        <v>44</v>
      </c>
      <c r="C41" s="16"/>
      <c r="D41" s="16"/>
      <c r="E41" s="231"/>
      <c r="F41" s="231"/>
      <c r="G41" s="231"/>
      <c r="H41" s="232"/>
    </row>
    <row r="42" spans="1:8" x14ac:dyDescent="0.2">
      <c r="A42" s="14" t="s">
        <v>45</v>
      </c>
      <c r="B42" s="16" t="s">
        <v>44</v>
      </c>
      <c r="C42" s="16"/>
      <c r="D42" s="17" t="s">
        <v>17</v>
      </c>
      <c r="E42" s="233"/>
      <c r="F42" s="233"/>
      <c r="G42" s="233"/>
      <c r="H42" s="234"/>
    </row>
    <row r="43" spans="1:8" x14ac:dyDescent="0.2">
      <c r="A43" s="14"/>
      <c r="B43" s="16"/>
      <c r="C43" s="16"/>
      <c r="D43" s="16"/>
      <c r="E43" s="231"/>
      <c r="F43" s="231"/>
      <c r="G43" s="231"/>
      <c r="H43" s="232"/>
    </row>
    <row r="44" spans="1:8" x14ac:dyDescent="0.2">
      <c r="A44" s="14"/>
      <c r="B44" s="15" t="s">
        <v>46</v>
      </c>
      <c r="C44" s="16"/>
      <c r="D44" s="16"/>
      <c r="E44" s="231"/>
      <c r="F44" s="231"/>
      <c r="G44" s="231"/>
      <c r="H44" s="232"/>
    </row>
    <row r="45" spans="1:8" x14ac:dyDescent="0.2">
      <c r="A45" s="14" t="s">
        <v>47</v>
      </c>
      <c r="B45" s="16" t="s">
        <v>46</v>
      </c>
      <c r="C45" s="16"/>
      <c r="D45" s="17" t="s">
        <v>17</v>
      </c>
      <c r="E45" s="233"/>
      <c r="F45" s="233"/>
      <c r="G45" s="233"/>
      <c r="H45" s="234"/>
    </row>
    <row r="46" spans="1:8" x14ac:dyDescent="0.2">
      <c r="A46" s="14"/>
      <c r="B46" s="16"/>
      <c r="C46" s="16"/>
      <c r="D46" s="16"/>
      <c r="E46" s="231"/>
      <c r="F46" s="231"/>
      <c r="G46" s="231"/>
      <c r="H46" s="232"/>
    </row>
    <row r="47" spans="1:8" x14ac:dyDescent="0.2">
      <c r="A47" s="14"/>
      <c r="B47" s="15" t="s">
        <v>48</v>
      </c>
      <c r="C47" s="16"/>
      <c r="D47" s="16"/>
      <c r="E47" s="231"/>
      <c r="F47" s="231"/>
      <c r="G47" s="231"/>
      <c r="H47" s="232"/>
    </row>
    <row r="48" spans="1:8" x14ac:dyDescent="0.2">
      <c r="A48" s="14" t="s">
        <v>49</v>
      </c>
      <c r="B48" s="16" t="s">
        <v>50</v>
      </c>
      <c r="C48" s="16"/>
      <c r="D48" s="17" t="s">
        <v>17</v>
      </c>
      <c r="E48" s="233"/>
      <c r="F48" s="233"/>
      <c r="G48" s="233"/>
      <c r="H48" s="234"/>
    </row>
    <row r="49" spans="1:9" x14ac:dyDescent="0.2">
      <c r="A49" s="14"/>
      <c r="B49" s="16"/>
      <c r="C49" s="16"/>
      <c r="D49" s="16"/>
      <c r="E49" s="231"/>
      <c r="F49" s="231"/>
      <c r="G49" s="231"/>
      <c r="H49" s="232"/>
    </row>
    <row r="50" spans="1:9" ht="13.5" thickBot="1" x14ac:dyDescent="0.25">
      <c r="A50" s="14"/>
      <c r="B50" s="19" t="s">
        <v>51</v>
      </c>
      <c r="C50" s="16"/>
      <c r="D50" s="17" t="s">
        <v>17</v>
      </c>
      <c r="E50" s="244"/>
      <c r="F50" s="244"/>
      <c r="G50" s="244">
        <f>SUM(G21:H49)</f>
        <v>1012152.8799999997</v>
      </c>
      <c r="H50" s="249"/>
    </row>
    <row r="51" spans="1:9" ht="13.5" thickTop="1" x14ac:dyDescent="0.2">
      <c r="A51" s="20"/>
      <c r="B51" s="21"/>
      <c r="C51" s="21"/>
      <c r="D51" s="21"/>
      <c r="E51" s="233"/>
      <c r="F51" s="233"/>
      <c r="G51" s="233"/>
      <c r="H51" s="234"/>
    </row>
    <row r="52" spans="1:9" x14ac:dyDescent="0.2">
      <c r="A52" s="74" t="s">
        <v>52</v>
      </c>
      <c r="B52" s="75"/>
      <c r="C52" s="75"/>
      <c r="D52" s="245" t="s">
        <v>681</v>
      </c>
      <c r="E52" s="245"/>
      <c r="F52" s="245"/>
      <c r="G52" s="245"/>
      <c r="H52" s="246"/>
    </row>
    <row r="53" spans="1:9" x14ac:dyDescent="0.2">
      <c r="A53" s="113"/>
      <c r="B53" s="114"/>
      <c r="C53" s="114"/>
      <c r="D53" s="247"/>
      <c r="E53" s="247"/>
      <c r="F53" s="247"/>
      <c r="G53" s="247"/>
      <c r="H53" s="248"/>
    </row>
    <row r="54" spans="1:9" x14ac:dyDescent="0.2">
      <c r="A54" s="53"/>
      <c r="B54" s="53"/>
      <c r="C54" s="53"/>
      <c r="D54" s="53"/>
      <c r="E54" s="53"/>
      <c r="F54" s="53"/>
      <c r="G54" s="53"/>
      <c r="H54" s="53"/>
    </row>
    <row r="55" spans="1:9" x14ac:dyDescent="0.2">
      <c r="A55" s="53"/>
      <c r="B55" s="53"/>
      <c r="C55" s="53"/>
      <c r="D55" s="53"/>
      <c r="E55" s="53"/>
      <c r="F55" s="53"/>
      <c r="G55" s="53"/>
      <c r="H55" s="53"/>
    </row>
    <row r="56" spans="1:9" x14ac:dyDescent="0.2">
      <c r="A56" s="22" t="s">
        <v>53</v>
      </c>
      <c r="E56" s="23" t="s">
        <v>54</v>
      </c>
    </row>
    <row r="57" spans="1:9" x14ac:dyDescent="0.2">
      <c r="B57" s="236"/>
      <c r="C57" s="236"/>
      <c r="D57" s="236"/>
      <c r="F57" s="236"/>
      <c r="G57" s="236"/>
      <c r="H57" s="236"/>
    </row>
    <row r="58" spans="1:9" x14ac:dyDescent="0.2">
      <c r="B58" s="243" t="s">
        <v>202</v>
      </c>
      <c r="C58" s="243"/>
      <c r="D58" s="243"/>
      <c r="E58" s="24"/>
      <c r="F58" s="243" t="s">
        <v>608</v>
      </c>
      <c r="G58" s="243"/>
      <c r="H58" s="243"/>
    </row>
    <row r="59" spans="1:9" x14ac:dyDescent="0.2">
      <c r="A59" s="235" t="s">
        <v>55</v>
      </c>
      <c r="B59" s="235"/>
      <c r="C59" s="235"/>
      <c r="F59" s="37"/>
      <c r="G59" s="37"/>
      <c r="H59" s="37"/>
      <c r="I59" s="37"/>
    </row>
  </sheetData>
  <mergeCells count="92">
    <mergeCell ref="E39:F39"/>
    <mergeCell ref="D52:H53"/>
    <mergeCell ref="G50:H50"/>
    <mergeCell ref="G51:H51"/>
    <mergeCell ref="G39:H39"/>
    <mergeCell ref="G40:H40"/>
    <mergeCell ref="G41:H41"/>
    <mergeCell ref="G44:H44"/>
    <mergeCell ref="G45:H45"/>
    <mergeCell ref="B58:D58"/>
    <mergeCell ref="F58:H58"/>
    <mergeCell ref="G47:H47"/>
    <mergeCell ref="G48:H48"/>
    <mergeCell ref="G49:H49"/>
    <mergeCell ref="E41:F41"/>
    <mergeCell ref="E50:F50"/>
    <mergeCell ref="E51:F51"/>
    <mergeCell ref="E42:F42"/>
    <mergeCell ref="E43:F43"/>
    <mergeCell ref="G24:H24"/>
    <mergeCell ref="G25:H25"/>
    <mergeCell ref="G26:H26"/>
    <mergeCell ref="G27:H27"/>
    <mergeCell ref="G28:H28"/>
    <mergeCell ref="G29:H29"/>
    <mergeCell ref="G36:H36"/>
    <mergeCell ref="G37:H37"/>
    <mergeCell ref="G38:H38"/>
    <mergeCell ref="E48:F48"/>
    <mergeCell ref="E49:F49"/>
    <mergeCell ref="E44:F44"/>
    <mergeCell ref="E45:F45"/>
    <mergeCell ref="E36:F36"/>
    <mergeCell ref="E37:F37"/>
    <mergeCell ref="E38:F38"/>
    <mergeCell ref="G32:H32"/>
    <mergeCell ref="G33:H33"/>
    <mergeCell ref="G34:H34"/>
    <mergeCell ref="G35:H35"/>
    <mergeCell ref="E47:F47"/>
    <mergeCell ref="G42:H42"/>
    <mergeCell ref="G46:H46"/>
    <mergeCell ref="G43:H43"/>
    <mergeCell ref="E46:F46"/>
    <mergeCell ref="E35:F35"/>
    <mergeCell ref="G30:H30"/>
    <mergeCell ref="G31:H31"/>
    <mergeCell ref="G23:H23"/>
    <mergeCell ref="E27:F27"/>
    <mergeCell ref="E28:F28"/>
    <mergeCell ref="E40:F40"/>
    <mergeCell ref="E29:F29"/>
    <mergeCell ref="E30:F30"/>
    <mergeCell ref="E31:F31"/>
    <mergeCell ref="E32:F32"/>
    <mergeCell ref="E34:F34"/>
    <mergeCell ref="E23:F23"/>
    <mergeCell ref="E24:F24"/>
    <mergeCell ref="E25:F25"/>
    <mergeCell ref="E26:F26"/>
    <mergeCell ref="E22:F22"/>
    <mergeCell ref="E33:F33"/>
    <mergeCell ref="A59:C59"/>
    <mergeCell ref="G10:H10"/>
    <mergeCell ref="G11:H11"/>
    <mergeCell ref="B57:D57"/>
    <mergeCell ref="F57:H57"/>
    <mergeCell ref="A14:F14"/>
    <mergeCell ref="E18:F18"/>
    <mergeCell ref="G18:H18"/>
    <mergeCell ref="E21:F21"/>
    <mergeCell ref="G19:H19"/>
    <mergeCell ref="C11:E11"/>
    <mergeCell ref="A5:H5"/>
    <mergeCell ref="A11:B11"/>
    <mergeCell ref="A12:B12"/>
    <mergeCell ref="A15:E15"/>
    <mergeCell ref="G22:H22"/>
    <mergeCell ref="E19:F19"/>
    <mergeCell ref="E20:F20"/>
    <mergeCell ref="G20:H20"/>
    <mergeCell ref="G21:H21"/>
    <mergeCell ref="G14:H15"/>
    <mergeCell ref="A2:H2"/>
    <mergeCell ref="A7:H7"/>
    <mergeCell ref="A9:B9"/>
    <mergeCell ref="A10:B10"/>
    <mergeCell ref="C10:E10"/>
    <mergeCell ref="C9:H9"/>
    <mergeCell ref="A4:E4"/>
    <mergeCell ref="F4:G4"/>
    <mergeCell ref="C12:H12"/>
  </mergeCells>
  <phoneticPr fontId="0" type="noConversion"/>
  <pageMargins left="0.70866141732283472" right="0.70866141732283472" top="0.74803149606299213" bottom="0.74803149606299213" header="0.31496062992125984" footer="0.31496062992125984"/>
  <pageSetup scale="81" orientation="portrait" horizontalDpi="4294967294" verticalDpi="4294967294"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D8752-D176-4CED-993C-BB0D371A9CC4}">
  <dimension ref="A2:L59"/>
  <sheetViews>
    <sheetView tabSelected="1" view="pageBreakPreview" zoomScale="60" zoomScaleNormal="100" workbookViewId="0">
      <selection activeCell="B17" sqref="B17"/>
    </sheetView>
  </sheetViews>
  <sheetFormatPr baseColWidth="10" defaultRowHeight="12.75" x14ac:dyDescent="0.2"/>
  <cols>
    <col min="1" max="1" width="11" customWidth="1"/>
    <col min="4" max="4" width="11.85546875"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420</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401</v>
      </c>
      <c r="H16" s="225"/>
    </row>
    <row r="17" spans="1:8" x14ac:dyDescent="0.2">
      <c r="A17" s="228">
        <v>1232.05</v>
      </c>
      <c r="B17" s="230"/>
      <c r="C17" s="228" t="s">
        <v>139</v>
      </c>
      <c r="D17" s="229"/>
      <c r="E17" s="229"/>
      <c r="F17" s="230"/>
      <c r="G17" s="252">
        <v>46022</v>
      </c>
      <c r="H17" s="253"/>
    </row>
    <row r="18" spans="1:8" ht="6.75" customHeight="1" x14ac:dyDescent="0.2"/>
    <row r="19" spans="1:8" x14ac:dyDescent="0.2">
      <c r="A19" s="1" t="s">
        <v>61</v>
      </c>
      <c r="B19" s="224" t="s">
        <v>59</v>
      </c>
      <c r="C19" s="255"/>
      <c r="D19" s="255"/>
      <c r="E19" s="225"/>
      <c r="F19" s="1" t="s">
        <v>62</v>
      </c>
      <c r="G19" s="1" t="s">
        <v>63</v>
      </c>
      <c r="H19" s="1" t="s">
        <v>64</v>
      </c>
    </row>
    <row r="20" spans="1:8" x14ac:dyDescent="0.2">
      <c r="A20" s="54"/>
      <c r="B20" s="41" t="s">
        <v>210</v>
      </c>
      <c r="C20" s="2"/>
      <c r="D20" s="2"/>
      <c r="E20" s="2"/>
      <c r="F20" s="25"/>
      <c r="G20" s="26"/>
      <c r="H20" s="51">
        <f>Hoja8!H51</f>
        <v>75337</v>
      </c>
    </row>
    <row r="21" spans="1:8" x14ac:dyDescent="0.2">
      <c r="A21" s="55" t="s">
        <v>440</v>
      </c>
      <c r="B21" s="46" t="s">
        <v>441</v>
      </c>
      <c r="C21" s="2"/>
      <c r="D21" s="2"/>
      <c r="E21" s="2"/>
      <c r="F21" s="28"/>
      <c r="G21" s="29"/>
      <c r="H21" s="49"/>
    </row>
    <row r="22" spans="1:8" x14ac:dyDescent="0.2">
      <c r="A22" s="55"/>
      <c r="B22" s="43" t="s">
        <v>501</v>
      </c>
      <c r="C22" s="2"/>
      <c r="D22" s="2"/>
      <c r="E22" s="2"/>
      <c r="F22" s="28"/>
      <c r="G22" s="29"/>
      <c r="H22" s="147"/>
    </row>
    <row r="23" spans="1:8" x14ac:dyDescent="0.2">
      <c r="A23" s="55"/>
      <c r="B23" s="83" t="s">
        <v>443</v>
      </c>
      <c r="C23" s="2"/>
      <c r="D23" s="2"/>
      <c r="E23" s="2"/>
      <c r="F23" s="28"/>
      <c r="G23" s="29"/>
      <c r="H23" s="147"/>
    </row>
    <row r="24" spans="1:8" x14ac:dyDescent="0.2">
      <c r="A24" s="55"/>
      <c r="B24" s="46" t="s">
        <v>444</v>
      </c>
      <c r="C24" s="2"/>
      <c r="D24" s="2"/>
      <c r="E24" s="2"/>
      <c r="F24" s="28"/>
      <c r="G24" s="29"/>
      <c r="H24" s="69">
        <v>2985</v>
      </c>
    </row>
    <row r="25" spans="1:8" x14ac:dyDescent="0.2">
      <c r="A25" s="55" t="s">
        <v>445</v>
      </c>
      <c r="B25" s="43" t="s">
        <v>446</v>
      </c>
      <c r="C25" s="2"/>
      <c r="D25" s="2"/>
      <c r="E25" s="2"/>
      <c r="F25" s="28"/>
      <c r="G25" s="29"/>
      <c r="H25" s="147"/>
    </row>
    <row r="26" spans="1:8" x14ac:dyDescent="0.2">
      <c r="A26" s="55"/>
      <c r="B26" s="43" t="s">
        <v>501</v>
      </c>
      <c r="C26" s="2"/>
      <c r="D26" s="2"/>
      <c r="E26" s="2"/>
      <c r="F26" s="28"/>
      <c r="G26" s="29"/>
      <c r="H26" s="147"/>
    </row>
    <row r="27" spans="1:8" x14ac:dyDescent="0.2">
      <c r="A27" s="55"/>
      <c r="B27" s="46" t="s">
        <v>448</v>
      </c>
      <c r="C27" s="2"/>
      <c r="D27" s="2"/>
      <c r="E27" s="2"/>
      <c r="F27" s="28"/>
      <c r="G27" s="29"/>
      <c r="H27" s="69">
        <v>14460</v>
      </c>
    </row>
    <row r="28" spans="1:8" x14ac:dyDescent="0.2">
      <c r="A28" s="55" t="s">
        <v>449</v>
      </c>
      <c r="B28" s="43" t="s">
        <v>450</v>
      </c>
      <c r="C28" s="2"/>
      <c r="D28" s="2"/>
      <c r="E28" s="2"/>
      <c r="F28" s="28"/>
      <c r="G28" s="29"/>
      <c r="H28" s="147"/>
    </row>
    <row r="29" spans="1:8" x14ac:dyDescent="0.2">
      <c r="A29" s="55"/>
      <c r="B29" s="43" t="s">
        <v>501</v>
      </c>
      <c r="C29" s="2"/>
      <c r="D29" s="2"/>
      <c r="E29" s="2"/>
      <c r="F29" s="28"/>
      <c r="G29" s="29"/>
      <c r="H29" s="147"/>
    </row>
    <row r="30" spans="1:8" x14ac:dyDescent="0.2">
      <c r="A30" s="55"/>
      <c r="B30" s="46" t="s">
        <v>448</v>
      </c>
      <c r="C30" s="2"/>
      <c r="D30" s="2"/>
      <c r="E30" s="2"/>
      <c r="F30" s="28"/>
      <c r="G30" s="29"/>
      <c r="H30" s="69">
        <v>7095</v>
      </c>
    </row>
    <row r="31" spans="1:8" x14ac:dyDescent="0.2">
      <c r="A31" s="55" t="s">
        <v>451</v>
      </c>
      <c r="B31" s="43" t="s">
        <v>502</v>
      </c>
      <c r="C31" s="2"/>
      <c r="D31" s="2"/>
      <c r="E31" s="2"/>
      <c r="F31" s="28"/>
      <c r="G31" s="29"/>
      <c r="H31" s="147"/>
    </row>
    <row r="32" spans="1:8" x14ac:dyDescent="0.2">
      <c r="A32" s="55"/>
      <c r="B32" s="43" t="s">
        <v>452</v>
      </c>
      <c r="C32" s="2"/>
      <c r="D32" s="2"/>
      <c r="E32" s="2"/>
      <c r="F32" s="28"/>
      <c r="G32" s="29"/>
      <c r="H32" s="147"/>
    </row>
    <row r="33" spans="1:12" x14ac:dyDescent="0.2">
      <c r="A33" s="55"/>
      <c r="B33" s="46" t="s">
        <v>453</v>
      </c>
      <c r="C33" s="2"/>
      <c r="D33" s="2"/>
      <c r="E33" s="2"/>
      <c r="F33" s="28"/>
      <c r="G33" s="29"/>
      <c r="H33" s="69"/>
    </row>
    <row r="34" spans="1:12" x14ac:dyDescent="0.2">
      <c r="A34" s="55"/>
      <c r="B34" s="43" t="s">
        <v>503</v>
      </c>
      <c r="C34" s="2"/>
      <c r="D34" s="2"/>
      <c r="E34" s="2"/>
      <c r="F34" s="28"/>
      <c r="G34" s="29"/>
      <c r="H34" s="147"/>
    </row>
    <row r="35" spans="1:12" x14ac:dyDescent="0.2">
      <c r="A35" s="55"/>
      <c r="B35" s="83" t="s">
        <v>454</v>
      </c>
      <c r="C35" s="2"/>
      <c r="D35" s="2"/>
      <c r="E35" s="2"/>
      <c r="F35" s="28"/>
      <c r="G35" s="29"/>
      <c r="H35" s="147">
        <v>26500</v>
      </c>
    </row>
    <row r="36" spans="1:12" hidden="1" x14ac:dyDescent="0.2">
      <c r="A36" s="55"/>
      <c r="B36" s="41"/>
      <c r="C36" s="2"/>
      <c r="D36" s="2"/>
      <c r="E36" s="2"/>
      <c r="F36" s="28"/>
      <c r="G36" s="29"/>
      <c r="H36" s="69"/>
    </row>
    <row r="37" spans="1:12" hidden="1" x14ac:dyDescent="0.2">
      <c r="A37" s="55"/>
      <c r="B37" s="41"/>
      <c r="C37" s="2"/>
      <c r="D37" s="2"/>
      <c r="E37" s="2"/>
      <c r="F37" s="28"/>
      <c r="G37" s="29"/>
      <c r="H37" s="69"/>
    </row>
    <row r="38" spans="1:12" hidden="1" x14ac:dyDescent="0.2">
      <c r="A38" s="55"/>
      <c r="B38" s="41"/>
      <c r="C38" s="2"/>
      <c r="D38" s="2"/>
      <c r="E38" s="2"/>
      <c r="F38" s="28"/>
      <c r="G38" s="29"/>
      <c r="H38" s="69"/>
    </row>
    <row r="39" spans="1:12" hidden="1" x14ac:dyDescent="0.2">
      <c r="A39" s="55"/>
      <c r="B39" s="41"/>
      <c r="C39" s="2"/>
      <c r="D39" s="2"/>
      <c r="E39" s="2"/>
      <c r="F39" s="28"/>
      <c r="G39" s="29"/>
      <c r="H39" s="69"/>
    </row>
    <row r="40" spans="1:12" hidden="1" x14ac:dyDescent="0.2">
      <c r="A40" s="55"/>
      <c r="B40" s="41"/>
      <c r="C40" s="2"/>
      <c r="D40" s="2"/>
      <c r="E40" s="2"/>
      <c r="F40" s="28"/>
      <c r="G40" s="29"/>
      <c r="H40" s="69"/>
    </row>
    <row r="41" spans="1:12" hidden="1" x14ac:dyDescent="0.2">
      <c r="A41" s="55"/>
      <c r="B41" s="41"/>
      <c r="C41" s="2"/>
      <c r="D41" s="2"/>
      <c r="E41" s="2"/>
      <c r="F41" s="28"/>
      <c r="G41" s="29"/>
      <c r="H41" s="69"/>
    </row>
    <row r="42" spans="1:12" x14ac:dyDescent="0.2">
      <c r="A42" s="55" t="s">
        <v>455</v>
      </c>
      <c r="B42" s="83" t="s">
        <v>496</v>
      </c>
      <c r="C42" s="2"/>
      <c r="D42" s="2"/>
      <c r="E42" s="2"/>
      <c r="F42" s="28"/>
      <c r="G42" s="29"/>
      <c r="H42" s="146"/>
      <c r="J42" s="89"/>
    </row>
    <row r="43" spans="1:12" x14ac:dyDescent="0.2">
      <c r="A43" s="55"/>
      <c r="B43" s="41" t="s">
        <v>456</v>
      </c>
      <c r="C43" s="2"/>
      <c r="D43" s="2"/>
      <c r="E43" s="2"/>
      <c r="F43" s="28"/>
      <c r="G43" s="61"/>
      <c r="H43" s="147"/>
      <c r="J43" s="89"/>
    </row>
    <row r="44" spans="1:12" x14ac:dyDescent="0.2">
      <c r="A44" s="55"/>
      <c r="B44" s="83" t="s">
        <v>457</v>
      </c>
      <c r="C44" s="2"/>
      <c r="D44" s="2"/>
      <c r="E44" s="2"/>
      <c r="F44" s="28"/>
      <c r="G44" s="29"/>
      <c r="H44" s="147">
        <v>2299</v>
      </c>
      <c r="J44" s="90"/>
    </row>
    <row r="45" spans="1:12" s="89" customFormat="1" x14ac:dyDescent="0.2">
      <c r="A45" s="115" t="s">
        <v>458</v>
      </c>
      <c r="B45" s="116" t="s">
        <v>497</v>
      </c>
      <c r="C45" s="117"/>
      <c r="D45" s="117"/>
      <c r="E45" s="117"/>
      <c r="F45" s="118"/>
      <c r="G45" s="119"/>
      <c r="H45" s="148"/>
      <c r="J45" s="91"/>
      <c r="L45" s="90"/>
    </row>
    <row r="46" spans="1:12" x14ac:dyDescent="0.2">
      <c r="A46" s="55"/>
      <c r="B46" s="43" t="s">
        <v>498</v>
      </c>
      <c r="C46" s="2"/>
      <c r="D46" s="2"/>
      <c r="E46" s="2"/>
      <c r="F46" s="28"/>
      <c r="G46" s="29"/>
      <c r="H46" s="147"/>
      <c r="J46" s="89"/>
    </row>
    <row r="47" spans="1:12" x14ac:dyDescent="0.2">
      <c r="A47" s="55"/>
      <c r="B47" s="83" t="s">
        <v>499</v>
      </c>
      <c r="C47" s="2"/>
      <c r="D47" s="2"/>
      <c r="E47" s="2"/>
      <c r="F47" s="28"/>
      <c r="G47" s="29"/>
      <c r="H47" s="44"/>
      <c r="J47" s="89"/>
    </row>
    <row r="48" spans="1:12" x14ac:dyDescent="0.2">
      <c r="A48" s="55"/>
      <c r="B48" s="46" t="s">
        <v>500</v>
      </c>
      <c r="C48" s="2"/>
      <c r="D48" s="2"/>
      <c r="E48" s="2"/>
      <c r="F48" s="28"/>
      <c r="G48" s="29"/>
      <c r="H48" s="49"/>
      <c r="J48" s="89"/>
    </row>
    <row r="49" spans="1:8" x14ac:dyDescent="0.2">
      <c r="A49" s="55"/>
      <c r="B49" s="43" t="s">
        <v>459</v>
      </c>
      <c r="C49" s="2"/>
      <c r="D49" s="2"/>
      <c r="E49" s="2"/>
      <c r="F49" s="28"/>
      <c r="G49" s="29"/>
      <c r="H49" s="44">
        <v>1289.73</v>
      </c>
    </row>
    <row r="50" spans="1:8" x14ac:dyDescent="0.2">
      <c r="A50" s="55" t="s">
        <v>460</v>
      </c>
      <c r="B50" s="83" t="s">
        <v>461</v>
      </c>
      <c r="C50" s="2"/>
      <c r="D50" s="2"/>
      <c r="E50" s="2"/>
      <c r="F50" s="28"/>
      <c r="G50" s="29"/>
      <c r="H50" s="44"/>
    </row>
    <row r="51" spans="1:8" x14ac:dyDescent="0.2">
      <c r="A51" s="30"/>
      <c r="B51" s="258" t="s">
        <v>211</v>
      </c>
      <c r="C51" s="259"/>
      <c r="D51" s="32"/>
      <c r="E51" s="33"/>
      <c r="F51" s="34"/>
      <c r="G51" s="87"/>
      <c r="H51" s="79">
        <f>SUM(H20:H50)</f>
        <v>129965.73</v>
      </c>
    </row>
    <row r="52" spans="1:8" x14ac:dyDescent="0.2">
      <c r="A52" s="39"/>
      <c r="B52" s="39"/>
      <c r="C52" s="39"/>
      <c r="D52" s="39"/>
      <c r="E52" s="39"/>
      <c r="F52" s="40"/>
      <c r="G52" s="38"/>
      <c r="H52" s="38"/>
    </row>
    <row r="53" spans="1:8" x14ac:dyDescent="0.2">
      <c r="A53" s="39"/>
      <c r="B53" s="39"/>
      <c r="C53" s="39"/>
      <c r="D53" s="39"/>
      <c r="E53" s="39"/>
      <c r="F53" s="40"/>
      <c r="G53" s="38"/>
      <c r="H53" s="38"/>
    </row>
    <row r="54" spans="1:8" x14ac:dyDescent="0.2">
      <c r="A54" s="39"/>
      <c r="B54" s="39"/>
      <c r="C54" s="39"/>
      <c r="D54" s="39"/>
      <c r="E54" s="39"/>
      <c r="F54" s="40"/>
      <c r="G54" s="38"/>
      <c r="H54" s="38"/>
    </row>
    <row r="56" spans="1:8" x14ac:dyDescent="0.2">
      <c r="A56" s="36" t="s">
        <v>53</v>
      </c>
      <c r="E56" t="s">
        <v>54</v>
      </c>
    </row>
    <row r="57" spans="1:8" x14ac:dyDescent="0.2">
      <c r="B57" s="256" t="s">
        <v>201</v>
      </c>
      <c r="C57" s="236"/>
      <c r="D57" s="236"/>
      <c r="F57" s="256" t="s">
        <v>609</v>
      </c>
      <c r="G57" s="236"/>
      <c r="H57" s="236"/>
    </row>
    <row r="58" spans="1:8" x14ac:dyDescent="0.2">
      <c r="B58" s="243" t="s">
        <v>203</v>
      </c>
      <c r="C58" s="250"/>
      <c r="D58" s="250"/>
      <c r="F58" s="243" t="s">
        <v>258</v>
      </c>
      <c r="G58" s="250"/>
      <c r="H58" s="250"/>
    </row>
    <row r="59" spans="1:8" x14ac:dyDescent="0.2">
      <c r="B59" s="235" t="s">
        <v>65</v>
      </c>
      <c r="C59" s="235"/>
      <c r="D59" s="235"/>
    </row>
  </sheetData>
  <mergeCells count="30">
    <mergeCell ref="B58:D58"/>
    <mergeCell ref="F58:H58"/>
    <mergeCell ref="B59:D59"/>
    <mergeCell ref="A17:B17"/>
    <mergeCell ref="C17:F17"/>
    <mergeCell ref="G17:H17"/>
    <mergeCell ref="B19:E19"/>
    <mergeCell ref="B51:C51"/>
    <mergeCell ref="B57:D57"/>
    <mergeCell ref="F57:H57"/>
    <mergeCell ref="A13:B13"/>
    <mergeCell ref="C13:H13"/>
    <mergeCell ref="A15:F15"/>
    <mergeCell ref="G15:H15"/>
    <mergeCell ref="A16:B16"/>
    <mergeCell ref="C16:F16"/>
    <mergeCell ref="G16:H16"/>
    <mergeCell ref="A11:B11"/>
    <mergeCell ref="C11:E11"/>
    <mergeCell ref="G11:H11"/>
    <mergeCell ref="A12:B12"/>
    <mergeCell ref="C12:E12"/>
    <mergeCell ref="G12:H12"/>
    <mergeCell ref="A2:B2"/>
    <mergeCell ref="A3:H3"/>
    <mergeCell ref="A5:H5"/>
    <mergeCell ref="A6:H6"/>
    <mergeCell ref="A8:H8"/>
    <mergeCell ref="A10:B10"/>
    <mergeCell ref="C10:H10"/>
  </mergeCells>
  <pageMargins left="0.70866141732283472" right="0.70866141732283472" top="0.74803149606299213" bottom="0.74803149606299213" header="0.31496062992125984" footer="0.31496062992125984"/>
  <pageSetup scale="81" orientation="portrait" horizontalDpi="120" verticalDpi="72"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01DD5-0F80-48F7-A301-9267A9580F61}">
  <dimension ref="A2:I45"/>
  <sheetViews>
    <sheetView tabSelected="1" view="pageBreakPreview" topLeftCell="A17" zoomScale="60" zoomScaleNormal="100" workbookViewId="0">
      <selection activeCell="B17" sqref="B17"/>
    </sheetView>
  </sheetViews>
  <sheetFormatPr baseColWidth="10" defaultRowHeight="12.75" x14ac:dyDescent="0.2"/>
  <cols>
    <col min="1" max="1" width="11" customWidth="1"/>
    <col min="4" max="4" width="11.85546875"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420</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401</v>
      </c>
      <c r="H16" s="225"/>
    </row>
    <row r="17" spans="1:8" x14ac:dyDescent="0.2">
      <c r="A17" s="228">
        <v>1232.05</v>
      </c>
      <c r="B17" s="230"/>
      <c r="C17" s="228" t="s">
        <v>139</v>
      </c>
      <c r="D17" s="229"/>
      <c r="E17" s="229"/>
      <c r="F17" s="230"/>
      <c r="G17" s="252">
        <v>46022</v>
      </c>
      <c r="H17" s="253"/>
    </row>
    <row r="18" spans="1:8" ht="6.75" customHeight="1" x14ac:dyDescent="0.2"/>
    <row r="19" spans="1:8" x14ac:dyDescent="0.2">
      <c r="A19" s="1" t="s">
        <v>61</v>
      </c>
      <c r="B19" s="224" t="s">
        <v>59</v>
      </c>
      <c r="C19" s="255"/>
      <c r="D19" s="255"/>
      <c r="E19" s="225"/>
      <c r="F19" s="1" t="s">
        <v>62</v>
      </c>
      <c r="G19" s="1" t="s">
        <v>63</v>
      </c>
      <c r="H19" s="1" t="s">
        <v>64</v>
      </c>
    </row>
    <row r="20" spans="1:8" x14ac:dyDescent="0.2">
      <c r="A20" s="54"/>
      <c r="B20" s="41" t="s">
        <v>212</v>
      </c>
      <c r="C20" s="2"/>
      <c r="D20" s="2"/>
      <c r="E20" s="2"/>
      <c r="F20" s="25"/>
      <c r="G20" s="26"/>
      <c r="H20" s="51">
        <f>Hoja12!H51</f>
        <v>129965.73</v>
      </c>
    </row>
    <row r="21" spans="1:8" x14ac:dyDescent="0.2">
      <c r="A21" s="55"/>
      <c r="B21" s="46" t="s">
        <v>504</v>
      </c>
      <c r="C21" s="2"/>
      <c r="D21" s="2"/>
      <c r="E21" s="2"/>
      <c r="F21" s="28"/>
      <c r="G21" s="29"/>
      <c r="H21" s="69"/>
    </row>
    <row r="22" spans="1:8" x14ac:dyDescent="0.2">
      <c r="A22" s="55"/>
      <c r="B22" s="43" t="s">
        <v>505</v>
      </c>
      <c r="C22" s="2"/>
      <c r="D22" s="2"/>
      <c r="E22" s="2"/>
      <c r="F22" s="28"/>
      <c r="G22" s="29"/>
      <c r="H22" s="147">
        <v>10490</v>
      </c>
    </row>
    <row r="23" spans="1:8" x14ac:dyDescent="0.2">
      <c r="A23" s="55" t="s">
        <v>462</v>
      </c>
      <c r="B23" s="83" t="s">
        <v>463</v>
      </c>
      <c r="C23" s="2"/>
      <c r="D23" s="2"/>
      <c r="E23" s="2"/>
      <c r="F23" s="28"/>
      <c r="G23" s="29"/>
      <c r="H23" s="147"/>
    </row>
    <row r="24" spans="1:8" x14ac:dyDescent="0.2">
      <c r="A24" s="55"/>
      <c r="B24" s="46" t="s">
        <v>506</v>
      </c>
      <c r="C24" s="2"/>
      <c r="D24" s="2"/>
      <c r="E24" s="2"/>
      <c r="F24" s="28"/>
      <c r="G24" s="29"/>
      <c r="H24" s="69"/>
    </row>
    <row r="25" spans="1:8" x14ac:dyDescent="0.2">
      <c r="A25" s="55"/>
      <c r="B25" s="43" t="s">
        <v>507</v>
      </c>
      <c r="C25" s="2"/>
      <c r="D25" s="2"/>
      <c r="E25" s="2"/>
      <c r="F25" s="28"/>
      <c r="G25" s="29"/>
      <c r="H25" s="147">
        <v>11700</v>
      </c>
    </row>
    <row r="26" spans="1:8" x14ac:dyDescent="0.2">
      <c r="A26" s="55" t="s">
        <v>464</v>
      </c>
      <c r="B26" s="43" t="s">
        <v>508</v>
      </c>
      <c r="C26" s="2"/>
      <c r="D26" s="2"/>
      <c r="E26" s="2"/>
      <c r="F26" s="28"/>
      <c r="G26" s="29"/>
      <c r="H26" s="147"/>
    </row>
    <row r="27" spans="1:8" x14ac:dyDescent="0.2">
      <c r="A27" s="55"/>
      <c r="B27" s="46" t="s">
        <v>465</v>
      </c>
      <c r="C27" s="2"/>
      <c r="D27" s="2"/>
      <c r="E27" s="2"/>
      <c r="F27" s="28"/>
      <c r="G27" s="29"/>
      <c r="H27" s="69"/>
    </row>
    <row r="28" spans="1:8" x14ac:dyDescent="0.2">
      <c r="A28" s="55"/>
      <c r="B28" s="43" t="s">
        <v>507</v>
      </c>
      <c r="C28" s="2"/>
      <c r="D28" s="2"/>
      <c r="E28" s="2"/>
      <c r="F28" s="28"/>
      <c r="G28" s="29"/>
      <c r="H28" s="147">
        <v>14550</v>
      </c>
    </row>
    <row r="29" spans="1:8" x14ac:dyDescent="0.2">
      <c r="A29" s="55" t="s">
        <v>466</v>
      </c>
      <c r="B29" s="43" t="s">
        <v>509</v>
      </c>
      <c r="C29" s="2"/>
      <c r="D29" s="2"/>
      <c r="E29" s="2"/>
      <c r="F29" s="28"/>
      <c r="G29" s="29"/>
      <c r="H29" s="147"/>
    </row>
    <row r="30" spans="1:8" x14ac:dyDescent="0.2">
      <c r="A30" s="55"/>
      <c r="B30" s="46" t="s">
        <v>465</v>
      </c>
      <c r="C30" s="2"/>
      <c r="D30" s="2"/>
      <c r="E30" s="2"/>
      <c r="F30" s="28"/>
      <c r="G30" s="29"/>
      <c r="H30" s="69"/>
    </row>
    <row r="31" spans="1:8" x14ac:dyDescent="0.2">
      <c r="A31" s="55"/>
      <c r="B31" s="43" t="s">
        <v>507</v>
      </c>
      <c r="C31" s="2"/>
      <c r="D31" s="2"/>
      <c r="E31" s="2"/>
      <c r="F31" s="28"/>
      <c r="G31" s="29"/>
      <c r="H31" s="147">
        <v>15500</v>
      </c>
    </row>
    <row r="32" spans="1:8" x14ac:dyDescent="0.2">
      <c r="A32" s="55" t="s">
        <v>467</v>
      </c>
      <c r="B32" s="43" t="s">
        <v>510</v>
      </c>
      <c r="C32" s="2"/>
      <c r="D32" s="2"/>
      <c r="E32" s="2"/>
      <c r="F32" s="28"/>
      <c r="G32" s="29"/>
      <c r="H32" s="147"/>
    </row>
    <row r="33" spans="1:9" x14ac:dyDescent="0.2">
      <c r="A33" s="55"/>
      <c r="B33" s="46" t="s">
        <v>506</v>
      </c>
      <c r="C33" s="2"/>
      <c r="D33" s="2"/>
      <c r="E33" s="2"/>
      <c r="F33" s="28"/>
      <c r="G33" s="29"/>
      <c r="H33" s="69"/>
    </row>
    <row r="34" spans="1:9" x14ac:dyDescent="0.2">
      <c r="A34" s="55"/>
      <c r="B34" s="43" t="s">
        <v>507</v>
      </c>
      <c r="C34" s="2"/>
      <c r="D34" s="2"/>
      <c r="E34" s="2"/>
      <c r="F34" s="28"/>
      <c r="G34" s="29"/>
      <c r="H34" s="147">
        <v>7400</v>
      </c>
    </row>
    <row r="35" spans="1:9" ht="95.25" customHeight="1" x14ac:dyDescent="0.2">
      <c r="A35" s="109" t="s">
        <v>476</v>
      </c>
      <c r="B35" s="260" t="s">
        <v>477</v>
      </c>
      <c r="C35" s="284"/>
      <c r="D35" s="284"/>
      <c r="E35" s="262"/>
      <c r="F35" s="28"/>
      <c r="G35" s="29"/>
      <c r="H35" s="147">
        <v>14900</v>
      </c>
    </row>
    <row r="36" spans="1:9" ht="60" customHeight="1" x14ac:dyDescent="0.2">
      <c r="A36" s="109" t="s">
        <v>478</v>
      </c>
      <c r="B36" s="265" t="s">
        <v>479</v>
      </c>
      <c r="C36" s="266"/>
      <c r="D36" s="266"/>
      <c r="E36" s="267"/>
      <c r="F36" s="28"/>
      <c r="G36" s="29"/>
      <c r="H36" s="69">
        <v>9899</v>
      </c>
    </row>
    <row r="37" spans="1:9" ht="57" customHeight="1" x14ac:dyDescent="0.2">
      <c r="A37" s="109" t="s">
        <v>534</v>
      </c>
      <c r="B37" s="291" t="s">
        <v>535</v>
      </c>
      <c r="C37" s="292"/>
      <c r="D37" s="292"/>
      <c r="E37" s="293"/>
      <c r="F37" s="28"/>
      <c r="G37" s="61"/>
      <c r="H37" s="69">
        <v>2730</v>
      </c>
      <c r="I37" s="88"/>
    </row>
    <row r="38" spans="1:9" ht="12.75" customHeight="1" x14ac:dyDescent="0.2">
      <c r="A38" s="109"/>
      <c r="B38" s="39" t="s">
        <v>243</v>
      </c>
      <c r="C38" s="39"/>
      <c r="D38" s="39"/>
      <c r="E38" s="39"/>
      <c r="F38" s="40"/>
      <c r="G38" s="38"/>
      <c r="H38" s="26">
        <f>SUM(H20:H37)</f>
        <v>217134.72999999998</v>
      </c>
    </row>
    <row r="39" spans="1:9" x14ac:dyDescent="0.2">
      <c r="A39" s="39"/>
      <c r="B39" s="39"/>
      <c r="C39" s="39"/>
      <c r="D39" s="39"/>
      <c r="E39" s="39"/>
      <c r="F39" s="40"/>
      <c r="G39" s="38"/>
      <c r="H39" s="38"/>
    </row>
    <row r="40" spans="1:9" x14ac:dyDescent="0.2">
      <c r="A40" s="39"/>
      <c r="B40" s="39"/>
      <c r="C40" s="39"/>
      <c r="D40" s="39"/>
      <c r="E40" s="39"/>
      <c r="F40" s="40"/>
      <c r="G40" s="38"/>
      <c r="H40" s="38"/>
    </row>
    <row r="42" spans="1:9" x14ac:dyDescent="0.2">
      <c r="A42" s="36" t="s">
        <v>53</v>
      </c>
      <c r="E42" t="s">
        <v>54</v>
      </c>
    </row>
    <row r="43" spans="1:9" x14ac:dyDescent="0.2">
      <c r="B43" s="256" t="s">
        <v>201</v>
      </c>
      <c r="C43" s="236"/>
      <c r="D43" s="236"/>
      <c r="F43" s="256" t="s">
        <v>609</v>
      </c>
      <c r="G43" s="236"/>
      <c r="H43" s="236"/>
    </row>
    <row r="44" spans="1:9" x14ac:dyDescent="0.2">
      <c r="B44" s="243" t="s">
        <v>203</v>
      </c>
      <c r="C44" s="250"/>
      <c r="D44" s="250"/>
      <c r="F44" s="243" t="s">
        <v>258</v>
      </c>
      <c r="G44" s="250"/>
      <c r="H44" s="250"/>
    </row>
    <row r="45" spans="1:9" x14ac:dyDescent="0.2">
      <c r="B45" s="235" t="s">
        <v>65</v>
      </c>
      <c r="C45" s="235"/>
      <c r="D45" s="235"/>
    </row>
  </sheetData>
  <mergeCells count="32">
    <mergeCell ref="B44:D44"/>
    <mergeCell ref="F44:H44"/>
    <mergeCell ref="B45:D45"/>
    <mergeCell ref="B35:E35"/>
    <mergeCell ref="B36:E36"/>
    <mergeCell ref="A17:B17"/>
    <mergeCell ref="C17:F17"/>
    <mergeCell ref="G17:H17"/>
    <mergeCell ref="B19:E19"/>
    <mergeCell ref="B43:D43"/>
    <mergeCell ref="F43:H43"/>
    <mergeCell ref="A13:B13"/>
    <mergeCell ref="C13:H13"/>
    <mergeCell ref="A15:F15"/>
    <mergeCell ref="G15:H15"/>
    <mergeCell ref="A16:B16"/>
    <mergeCell ref="C16:F16"/>
    <mergeCell ref="G16:H16"/>
    <mergeCell ref="B37:E37"/>
    <mergeCell ref="A11:B11"/>
    <mergeCell ref="C11:E11"/>
    <mergeCell ref="G11:H11"/>
    <mergeCell ref="A12:B12"/>
    <mergeCell ref="C12:E12"/>
    <mergeCell ref="G12:H12"/>
    <mergeCell ref="A2:B2"/>
    <mergeCell ref="A3:H3"/>
    <mergeCell ref="A5:H5"/>
    <mergeCell ref="A6:H6"/>
    <mergeCell ref="A8:H8"/>
    <mergeCell ref="A10:B10"/>
    <mergeCell ref="C10:H10"/>
  </mergeCells>
  <phoneticPr fontId="13" type="noConversion"/>
  <pageMargins left="0.70866141732283472" right="0.70866141732283472" top="0.74803149606299213" bottom="0.74803149606299213" header="0.31496062992125984" footer="0.31496062992125984"/>
  <pageSetup scale="81" orientation="portrait" horizontalDpi="120" verticalDpi="72" r:id="rId1"/>
  <colBreaks count="1" manualBreakCount="1">
    <brk id="8"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98F6A-6633-41E0-8145-25FDA3636884}">
  <dimension ref="A2:I37"/>
  <sheetViews>
    <sheetView tabSelected="1" view="pageBreakPreview" zoomScale="60" zoomScaleNormal="100" workbookViewId="0">
      <selection activeCell="B17" sqref="B17"/>
    </sheetView>
  </sheetViews>
  <sheetFormatPr baseColWidth="10" defaultRowHeight="12.75" x14ac:dyDescent="0.2"/>
  <cols>
    <col min="1" max="1" width="11" customWidth="1"/>
    <col min="4" max="4" width="11.85546875"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420</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401</v>
      </c>
      <c r="H16" s="225"/>
    </row>
    <row r="17" spans="1:9" x14ac:dyDescent="0.2">
      <c r="A17" s="228">
        <v>1232.05</v>
      </c>
      <c r="B17" s="230"/>
      <c r="C17" s="228" t="s">
        <v>139</v>
      </c>
      <c r="D17" s="229"/>
      <c r="E17" s="229"/>
      <c r="F17" s="230"/>
      <c r="G17" s="252">
        <v>46022</v>
      </c>
      <c r="H17" s="253"/>
    </row>
    <row r="18" spans="1:9" ht="6.75" customHeight="1" x14ac:dyDescent="0.2"/>
    <row r="19" spans="1:9" x14ac:dyDescent="0.2">
      <c r="A19" s="1" t="s">
        <v>61</v>
      </c>
      <c r="B19" s="224" t="s">
        <v>59</v>
      </c>
      <c r="C19" s="255"/>
      <c r="D19" s="255"/>
      <c r="E19" s="225"/>
      <c r="F19" s="1" t="s">
        <v>62</v>
      </c>
      <c r="G19" s="1" t="s">
        <v>63</v>
      </c>
      <c r="H19" s="1" t="s">
        <v>64</v>
      </c>
    </row>
    <row r="20" spans="1:9" x14ac:dyDescent="0.2">
      <c r="A20" s="54"/>
      <c r="B20" s="41" t="s">
        <v>248</v>
      </c>
      <c r="C20" s="2"/>
      <c r="D20" s="2"/>
      <c r="E20" s="2"/>
      <c r="F20" s="25"/>
      <c r="G20" s="26"/>
      <c r="H20" s="51">
        <f>Hoja13!H38</f>
        <v>217134.72999999998</v>
      </c>
    </row>
    <row r="21" spans="1:9" ht="60" customHeight="1" x14ac:dyDescent="0.2">
      <c r="A21" s="55" t="s">
        <v>536</v>
      </c>
      <c r="B21" s="294" t="s">
        <v>537</v>
      </c>
      <c r="C21" s="295"/>
      <c r="D21" s="295"/>
      <c r="E21" s="296"/>
      <c r="F21" s="28"/>
      <c r="G21" s="29"/>
      <c r="H21" s="151">
        <v>3900</v>
      </c>
    </row>
    <row r="22" spans="1:9" ht="59.25" customHeight="1" x14ac:dyDescent="0.2">
      <c r="A22" s="55" t="s">
        <v>538</v>
      </c>
      <c r="B22" s="294" t="s">
        <v>537</v>
      </c>
      <c r="C22" s="295"/>
      <c r="D22" s="295"/>
      <c r="E22" s="296"/>
      <c r="F22" s="28"/>
      <c r="G22" s="29"/>
      <c r="H22" s="151">
        <v>3900</v>
      </c>
    </row>
    <row r="23" spans="1:9" ht="60.75" customHeight="1" x14ac:dyDescent="0.2">
      <c r="A23" s="55" t="s">
        <v>539</v>
      </c>
      <c r="B23" s="294" t="s">
        <v>541</v>
      </c>
      <c r="C23" s="295"/>
      <c r="D23" s="295"/>
      <c r="E23" s="296"/>
      <c r="F23" s="28"/>
      <c r="G23" s="29"/>
      <c r="H23" s="151">
        <v>350</v>
      </c>
    </row>
    <row r="24" spans="1:9" ht="63" customHeight="1" x14ac:dyDescent="0.2">
      <c r="A24" s="55" t="s">
        <v>540</v>
      </c>
      <c r="B24" s="294" t="s">
        <v>541</v>
      </c>
      <c r="C24" s="295"/>
      <c r="D24" s="295"/>
      <c r="E24" s="296"/>
      <c r="F24" s="28"/>
      <c r="G24" s="29"/>
      <c r="H24" s="151">
        <v>350</v>
      </c>
    </row>
    <row r="25" spans="1:9" ht="45" customHeight="1" x14ac:dyDescent="0.2">
      <c r="A25" s="55" t="s">
        <v>542</v>
      </c>
      <c r="B25" s="265" t="s">
        <v>543</v>
      </c>
      <c r="C25" s="277"/>
      <c r="D25" s="277"/>
      <c r="E25" s="267"/>
      <c r="F25" s="28"/>
      <c r="G25" s="29"/>
      <c r="H25" s="147">
        <v>2497</v>
      </c>
    </row>
    <row r="26" spans="1:9" ht="35.25" customHeight="1" x14ac:dyDescent="0.2">
      <c r="A26" s="55" t="s">
        <v>544</v>
      </c>
      <c r="B26" s="265" t="s">
        <v>545</v>
      </c>
      <c r="C26" s="277"/>
      <c r="D26" s="277"/>
      <c r="E26" s="267"/>
      <c r="F26" s="28"/>
      <c r="G26" s="29"/>
      <c r="H26" s="147">
        <v>3200</v>
      </c>
    </row>
    <row r="27" spans="1:9" ht="34.5" customHeight="1" x14ac:dyDescent="0.2">
      <c r="A27" s="55" t="s">
        <v>546</v>
      </c>
      <c r="B27" s="265" t="s">
        <v>547</v>
      </c>
      <c r="C27" s="277"/>
      <c r="D27" s="277"/>
      <c r="E27" s="267"/>
      <c r="F27" s="28"/>
      <c r="G27" s="29"/>
      <c r="H27" s="69">
        <v>20352.29</v>
      </c>
    </row>
    <row r="28" spans="1:9" ht="48" customHeight="1" x14ac:dyDescent="0.2">
      <c r="A28" s="55" t="s">
        <v>555</v>
      </c>
      <c r="B28" s="291" t="s">
        <v>551</v>
      </c>
      <c r="C28" s="297"/>
      <c r="D28" s="297"/>
      <c r="E28" s="293"/>
      <c r="F28" s="28"/>
      <c r="G28" s="29"/>
      <c r="H28" s="147">
        <v>12417.73</v>
      </c>
    </row>
    <row r="29" spans="1:9" ht="37.5" customHeight="1" x14ac:dyDescent="0.2">
      <c r="A29" s="55" t="s">
        <v>556</v>
      </c>
      <c r="B29" s="265" t="s">
        <v>557</v>
      </c>
      <c r="C29" s="277"/>
      <c r="D29" s="277"/>
      <c r="E29" s="267"/>
      <c r="F29" s="28"/>
      <c r="G29" s="29"/>
      <c r="H29" s="147">
        <v>6591.96</v>
      </c>
    </row>
    <row r="30" spans="1:9" x14ac:dyDescent="0.2">
      <c r="A30" s="160"/>
      <c r="B30" s="31" t="s">
        <v>285</v>
      </c>
      <c r="C30" s="32"/>
      <c r="D30" s="32"/>
      <c r="E30" s="32"/>
      <c r="F30" s="34"/>
      <c r="G30" s="35"/>
      <c r="H30" s="162">
        <f>SUM(H20:H29)</f>
        <v>270693.71000000002</v>
      </c>
      <c r="I30" s="88"/>
    </row>
    <row r="31" spans="1:9" x14ac:dyDescent="0.2">
      <c r="A31" s="39"/>
      <c r="B31" s="39"/>
      <c r="C31" s="39"/>
      <c r="D31" s="39"/>
      <c r="E31" s="39"/>
      <c r="F31" s="40"/>
      <c r="G31" s="38"/>
      <c r="H31" s="38"/>
    </row>
    <row r="32" spans="1:9" x14ac:dyDescent="0.2">
      <c r="A32" s="39"/>
      <c r="B32" s="39"/>
      <c r="C32" s="39"/>
      <c r="D32" s="39"/>
      <c r="E32" s="39"/>
      <c r="F32" s="40"/>
      <c r="G32" s="38"/>
      <c r="H32" s="38"/>
    </row>
    <row r="34" spans="1:8" x14ac:dyDescent="0.2">
      <c r="A34" s="36" t="s">
        <v>53</v>
      </c>
      <c r="E34" t="s">
        <v>54</v>
      </c>
    </row>
    <row r="35" spans="1:8" x14ac:dyDescent="0.2">
      <c r="B35" s="256" t="s">
        <v>201</v>
      </c>
      <c r="C35" s="236"/>
      <c r="D35" s="236"/>
      <c r="F35" s="256" t="s">
        <v>607</v>
      </c>
      <c r="G35" s="236"/>
      <c r="H35" s="236"/>
    </row>
    <row r="36" spans="1:8" x14ac:dyDescent="0.2">
      <c r="B36" s="243" t="s">
        <v>203</v>
      </c>
      <c r="C36" s="250"/>
      <c r="D36" s="250"/>
      <c r="F36" s="243" t="s">
        <v>258</v>
      </c>
      <c r="G36" s="250"/>
      <c r="H36" s="250"/>
    </row>
    <row r="37" spans="1:8" x14ac:dyDescent="0.2">
      <c r="B37" s="235" t="s">
        <v>65</v>
      </c>
      <c r="C37" s="235"/>
      <c r="D37" s="235"/>
    </row>
  </sheetData>
  <mergeCells count="38">
    <mergeCell ref="B25:E25"/>
    <mergeCell ref="B26:E26"/>
    <mergeCell ref="B27:E27"/>
    <mergeCell ref="B28:E28"/>
    <mergeCell ref="B29:E29"/>
    <mergeCell ref="B35:D35"/>
    <mergeCell ref="F35:H35"/>
    <mergeCell ref="B36:D36"/>
    <mergeCell ref="F36:H36"/>
    <mergeCell ref="B37:D37"/>
    <mergeCell ref="A17:B17"/>
    <mergeCell ref="C17:F17"/>
    <mergeCell ref="G17:H17"/>
    <mergeCell ref="B19:E19"/>
    <mergeCell ref="B21:E21"/>
    <mergeCell ref="B22:E22"/>
    <mergeCell ref="B23:E23"/>
    <mergeCell ref="B24:E24"/>
    <mergeCell ref="A13:B13"/>
    <mergeCell ref="C13:H13"/>
    <mergeCell ref="A15:F15"/>
    <mergeCell ref="G15:H15"/>
    <mergeCell ref="A16:B16"/>
    <mergeCell ref="C16:F16"/>
    <mergeCell ref="G16:H16"/>
    <mergeCell ref="A11:B11"/>
    <mergeCell ref="C11:E11"/>
    <mergeCell ref="G11:H11"/>
    <mergeCell ref="A12:B12"/>
    <mergeCell ref="C12:E12"/>
    <mergeCell ref="G12:H12"/>
    <mergeCell ref="A2:B2"/>
    <mergeCell ref="A3:H3"/>
    <mergeCell ref="A5:H5"/>
    <mergeCell ref="A6:H6"/>
    <mergeCell ref="A8:H8"/>
    <mergeCell ref="A10:B10"/>
    <mergeCell ref="C10:H10"/>
  </mergeCells>
  <pageMargins left="0.70866141732283472" right="0.70866141732283472" top="0.74803149606299213" bottom="0.74803149606299213" header="0.31496062992125984" footer="0.31496062992125984"/>
  <pageSetup scale="81"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C1A74-0CD0-458C-9653-83870D37BE81}">
  <dimension ref="A2:I35"/>
  <sheetViews>
    <sheetView tabSelected="1" view="pageBreakPreview" topLeftCell="A5" zoomScale="60" zoomScaleNormal="100" workbookViewId="0">
      <selection activeCell="B17" sqref="B17"/>
    </sheetView>
  </sheetViews>
  <sheetFormatPr baseColWidth="10" defaultRowHeight="12.75" x14ac:dyDescent="0.2"/>
  <cols>
    <col min="1" max="1" width="11" customWidth="1"/>
    <col min="4" max="4" width="11.85546875"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420</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401</v>
      </c>
      <c r="H16" s="225"/>
    </row>
    <row r="17" spans="1:9" x14ac:dyDescent="0.2">
      <c r="A17" s="228">
        <v>1232.05</v>
      </c>
      <c r="B17" s="230"/>
      <c r="C17" s="228" t="s">
        <v>139</v>
      </c>
      <c r="D17" s="229"/>
      <c r="E17" s="229"/>
      <c r="F17" s="230"/>
      <c r="G17" s="252">
        <v>46022</v>
      </c>
      <c r="H17" s="253"/>
    </row>
    <row r="18" spans="1:9" ht="6.75" customHeight="1" x14ac:dyDescent="0.2"/>
    <row r="19" spans="1:9" x14ac:dyDescent="0.2">
      <c r="A19" s="1" t="s">
        <v>61</v>
      </c>
      <c r="B19" s="224" t="s">
        <v>59</v>
      </c>
      <c r="C19" s="255"/>
      <c r="D19" s="255"/>
      <c r="E19" s="225"/>
      <c r="F19" s="1" t="s">
        <v>62</v>
      </c>
      <c r="G19" s="1" t="s">
        <v>63</v>
      </c>
      <c r="H19" s="1" t="s">
        <v>64</v>
      </c>
    </row>
    <row r="20" spans="1:9" x14ac:dyDescent="0.2">
      <c r="A20" s="54"/>
      <c r="B20" s="41" t="s">
        <v>284</v>
      </c>
      <c r="C20" s="2"/>
      <c r="D20" s="2"/>
      <c r="E20" s="2"/>
      <c r="F20" s="25"/>
      <c r="G20" s="26"/>
      <c r="H20" s="51">
        <f>'Hoja 14'!H30</f>
        <v>270693.71000000002</v>
      </c>
    </row>
    <row r="21" spans="1:9" ht="83.25" customHeight="1" x14ac:dyDescent="0.2">
      <c r="A21" s="169" t="s">
        <v>569</v>
      </c>
      <c r="B21" s="285" t="s">
        <v>570</v>
      </c>
      <c r="C21" s="286"/>
      <c r="D21" s="286"/>
      <c r="E21" s="287"/>
      <c r="F21" s="168"/>
      <c r="G21" s="29"/>
      <c r="H21" s="151">
        <v>620.98</v>
      </c>
    </row>
    <row r="22" spans="1:9" ht="59.25" customHeight="1" x14ac:dyDescent="0.2">
      <c r="A22" s="169" t="s">
        <v>574</v>
      </c>
      <c r="B22" s="285" t="s">
        <v>571</v>
      </c>
      <c r="C22" s="286"/>
      <c r="D22" s="286"/>
      <c r="E22" s="287"/>
      <c r="F22" s="168"/>
      <c r="G22" s="29"/>
      <c r="H22" s="151">
        <v>15720</v>
      </c>
    </row>
    <row r="23" spans="1:9" ht="51" customHeight="1" x14ac:dyDescent="0.2">
      <c r="A23" s="169" t="s">
        <v>575</v>
      </c>
      <c r="B23" s="294" t="s">
        <v>576</v>
      </c>
      <c r="C23" s="295"/>
      <c r="D23" s="295"/>
      <c r="E23" s="296"/>
      <c r="F23" s="168"/>
      <c r="G23" s="61"/>
      <c r="H23" s="184">
        <v>2999</v>
      </c>
    </row>
    <row r="24" spans="1:9" ht="45" customHeight="1" x14ac:dyDescent="0.2">
      <c r="A24" s="169" t="s">
        <v>597</v>
      </c>
      <c r="B24" s="265" t="s">
        <v>598</v>
      </c>
      <c r="C24" s="277"/>
      <c r="D24" s="277"/>
      <c r="E24" s="267"/>
      <c r="F24" s="168"/>
      <c r="G24" s="29"/>
      <c r="H24" s="151">
        <v>14842.8</v>
      </c>
    </row>
    <row r="25" spans="1:9" ht="35.25" customHeight="1" x14ac:dyDescent="0.2">
      <c r="A25" s="289" t="s">
        <v>599</v>
      </c>
      <c r="B25" s="265" t="s">
        <v>600</v>
      </c>
      <c r="C25" s="277"/>
      <c r="D25" s="277"/>
      <c r="E25" s="267"/>
      <c r="F25" s="298"/>
      <c r="G25" s="29"/>
      <c r="H25" s="299">
        <v>24700</v>
      </c>
    </row>
    <row r="26" spans="1:9" ht="34.5" customHeight="1" x14ac:dyDescent="0.2">
      <c r="A26" s="289"/>
      <c r="B26" s="265"/>
      <c r="C26" s="277"/>
      <c r="D26" s="277"/>
      <c r="E26" s="267"/>
      <c r="F26" s="298"/>
      <c r="G26" s="29"/>
      <c r="H26" s="299"/>
    </row>
    <row r="27" spans="1:9" ht="48" customHeight="1" x14ac:dyDescent="0.2">
      <c r="A27" s="289"/>
      <c r="B27" s="265"/>
      <c r="C27" s="277"/>
      <c r="D27" s="277"/>
      <c r="E27" s="267"/>
      <c r="F27" s="298"/>
      <c r="G27" s="29"/>
      <c r="H27" s="299"/>
    </row>
    <row r="28" spans="1:9" x14ac:dyDescent="0.2">
      <c r="A28" s="160"/>
      <c r="B28" s="31" t="s">
        <v>326</v>
      </c>
      <c r="C28" s="32"/>
      <c r="D28" s="32"/>
      <c r="E28" s="32"/>
      <c r="F28" s="170"/>
      <c r="G28" s="87"/>
      <c r="H28" s="173">
        <f>SUM(H20:H27)</f>
        <v>329576.49</v>
      </c>
      <c r="I28" s="88"/>
    </row>
    <row r="29" spans="1:9" x14ac:dyDescent="0.2">
      <c r="A29" s="39"/>
      <c r="B29" s="39"/>
      <c r="C29" s="39"/>
      <c r="D29" s="39"/>
      <c r="E29" s="39"/>
      <c r="F29" s="171"/>
      <c r="G29" s="38"/>
      <c r="H29" s="38"/>
    </row>
    <row r="30" spans="1:9" x14ac:dyDescent="0.2">
      <c r="A30" s="39"/>
      <c r="B30" s="39"/>
      <c r="C30" s="39"/>
      <c r="D30" s="39"/>
      <c r="E30" s="39"/>
      <c r="F30" s="40"/>
      <c r="G30" s="38"/>
      <c r="H30" s="38"/>
    </row>
    <row r="32" spans="1:9" x14ac:dyDescent="0.2">
      <c r="A32" s="36" t="s">
        <v>53</v>
      </c>
      <c r="E32" t="s">
        <v>54</v>
      </c>
    </row>
    <row r="33" spans="2:8" x14ac:dyDescent="0.2">
      <c r="B33" s="256" t="s">
        <v>201</v>
      </c>
      <c r="C33" s="236"/>
      <c r="D33" s="236"/>
      <c r="F33" s="256" t="s">
        <v>609</v>
      </c>
      <c r="G33" s="236"/>
      <c r="H33" s="236"/>
    </row>
    <row r="34" spans="2:8" x14ac:dyDescent="0.2">
      <c r="B34" s="243" t="s">
        <v>203</v>
      </c>
      <c r="C34" s="250"/>
      <c r="D34" s="250"/>
      <c r="F34" s="243" t="s">
        <v>258</v>
      </c>
      <c r="G34" s="250"/>
      <c r="H34" s="250"/>
    </row>
    <row r="35" spans="2:8" x14ac:dyDescent="0.2">
      <c r="B35" s="235" t="s">
        <v>65</v>
      </c>
      <c r="C35" s="235"/>
      <c r="D35" s="235"/>
    </row>
  </sheetData>
  <mergeCells count="37">
    <mergeCell ref="A2:B2"/>
    <mergeCell ref="A3:H3"/>
    <mergeCell ref="A5:H5"/>
    <mergeCell ref="A6:H6"/>
    <mergeCell ref="A8:H8"/>
    <mergeCell ref="A10:B10"/>
    <mergeCell ref="C10:H10"/>
    <mergeCell ref="G11:H11"/>
    <mergeCell ref="A12:B12"/>
    <mergeCell ref="C12:E12"/>
    <mergeCell ref="G12:H12"/>
    <mergeCell ref="A13:B13"/>
    <mergeCell ref="C13:H13"/>
    <mergeCell ref="A11:B11"/>
    <mergeCell ref="C11:E11"/>
    <mergeCell ref="A15:F15"/>
    <mergeCell ref="G15:H15"/>
    <mergeCell ref="A16:B16"/>
    <mergeCell ref="C16:F16"/>
    <mergeCell ref="G16:H16"/>
    <mergeCell ref="A17:B17"/>
    <mergeCell ref="C17:F17"/>
    <mergeCell ref="G17:H17"/>
    <mergeCell ref="B19:E19"/>
    <mergeCell ref="B21:E21"/>
    <mergeCell ref="B22:E22"/>
    <mergeCell ref="B25:E27"/>
    <mergeCell ref="A25:A27"/>
    <mergeCell ref="B33:D33"/>
    <mergeCell ref="F33:H33"/>
    <mergeCell ref="B34:D34"/>
    <mergeCell ref="F34:H34"/>
    <mergeCell ref="B35:D35"/>
    <mergeCell ref="B23:E23"/>
    <mergeCell ref="B24:E24"/>
    <mergeCell ref="F25:F27"/>
    <mergeCell ref="H25:H27"/>
  </mergeCells>
  <pageMargins left="0.70866141732283472" right="0.70866141732283472" top="0.74803149606299213" bottom="0.74803149606299213" header="0.31496062992125984" footer="0.31496062992125984"/>
  <pageSetup scale="81"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70708-CF6C-4C1A-B09B-48EC64AB4F05}">
  <dimension ref="A2:I36"/>
  <sheetViews>
    <sheetView tabSelected="1" view="pageBreakPreview" topLeftCell="A11" zoomScale="60" zoomScaleNormal="100" workbookViewId="0">
      <selection activeCell="B17" sqref="B17"/>
    </sheetView>
  </sheetViews>
  <sheetFormatPr baseColWidth="10" defaultRowHeight="12.75" x14ac:dyDescent="0.2"/>
  <cols>
    <col min="1" max="1" width="11" customWidth="1"/>
    <col min="4" max="4" width="11.85546875"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420</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401</v>
      </c>
      <c r="H16" s="225"/>
    </row>
    <row r="17" spans="1:9" x14ac:dyDescent="0.2">
      <c r="A17" s="228">
        <v>1232.05</v>
      </c>
      <c r="B17" s="230"/>
      <c r="C17" s="228" t="s">
        <v>139</v>
      </c>
      <c r="D17" s="229"/>
      <c r="E17" s="229"/>
      <c r="F17" s="230"/>
      <c r="G17" s="252">
        <v>46022</v>
      </c>
      <c r="H17" s="253"/>
    </row>
    <row r="18" spans="1:9" ht="6.75" customHeight="1" x14ac:dyDescent="0.2"/>
    <row r="19" spans="1:9" x14ac:dyDescent="0.2">
      <c r="A19" s="1" t="s">
        <v>61</v>
      </c>
      <c r="B19" s="224" t="s">
        <v>59</v>
      </c>
      <c r="C19" s="255"/>
      <c r="D19" s="255"/>
      <c r="E19" s="225"/>
      <c r="F19" s="1" t="s">
        <v>62</v>
      </c>
      <c r="G19" s="1" t="s">
        <v>63</v>
      </c>
      <c r="H19" s="1" t="s">
        <v>64</v>
      </c>
    </row>
    <row r="20" spans="1:9" x14ac:dyDescent="0.2">
      <c r="A20" s="54"/>
      <c r="B20" s="41" t="s">
        <v>327</v>
      </c>
      <c r="C20" s="2"/>
      <c r="D20" s="2"/>
      <c r="E20" s="2"/>
      <c r="F20" s="25"/>
      <c r="G20" s="26"/>
      <c r="H20" s="51">
        <f>Hoja15!H28</f>
        <v>329576.49</v>
      </c>
    </row>
    <row r="21" spans="1:9" ht="34.5" customHeight="1" x14ac:dyDescent="0.2">
      <c r="A21" s="169" t="s">
        <v>601</v>
      </c>
      <c r="B21" s="285" t="s">
        <v>602</v>
      </c>
      <c r="C21" s="286"/>
      <c r="D21" s="286"/>
      <c r="E21" s="287"/>
      <c r="F21" s="168"/>
      <c r="G21" s="29"/>
      <c r="H21" s="151">
        <v>14740</v>
      </c>
    </row>
    <row r="22" spans="1:9" ht="35.25" customHeight="1" x14ac:dyDescent="0.2">
      <c r="A22" s="169" t="s">
        <v>603</v>
      </c>
      <c r="B22" s="285" t="s">
        <v>604</v>
      </c>
      <c r="C22" s="286"/>
      <c r="D22" s="286"/>
      <c r="E22" s="287"/>
      <c r="F22" s="168"/>
      <c r="G22" s="29"/>
      <c r="H22" s="151">
        <v>1980</v>
      </c>
    </row>
    <row r="23" spans="1:9" ht="66.75" customHeight="1" x14ac:dyDescent="0.2">
      <c r="A23" s="169" t="s">
        <v>605</v>
      </c>
      <c r="B23" s="285" t="s">
        <v>606</v>
      </c>
      <c r="C23" s="286"/>
      <c r="D23" s="286"/>
      <c r="E23" s="287"/>
      <c r="F23" s="168"/>
      <c r="G23" s="61"/>
      <c r="H23" s="151">
        <v>650</v>
      </c>
    </row>
    <row r="24" spans="1:9" ht="102.75" customHeight="1" x14ac:dyDescent="0.2">
      <c r="A24" s="169" t="s">
        <v>642</v>
      </c>
      <c r="B24" s="265" t="s">
        <v>645</v>
      </c>
      <c r="C24" s="277"/>
      <c r="D24" s="277"/>
      <c r="E24" s="267"/>
      <c r="F24" s="168"/>
      <c r="G24" s="29"/>
      <c r="H24" s="151">
        <v>4498</v>
      </c>
    </row>
    <row r="25" spans="1:9" ht="77.25" customHeight="1" x14ac:dyDescent="0.2">
      <c r="A25" s="169" t="s">
        <v>643</v>
      </c>
      <c r="B25" s="265" t="s">
        <v>646</v>
      </c>
      <c r="C25" s="277"/>
      <c r="D25" s="277"/>
      <c r="E25" s="267"/>
      <c r="F25" s="168"/>
      <c r="G25" s="29"/>
      <c r="H25" s="151">
        <v>6248</v>
      </c>
    </row>
    <row r="26" spans="1:9" ht="45.75" customHeight="1" x14ac:dyDescent="0.2">
      <c r="A26" s="169" t="s">
        <v>644</v>
      </c>
      <c r="B26" s="265" t="s">
        <v>647</v>
      </c>
      <c r="C26" s="277"/>
      <c r="D26" s="277"/>
      <c r="E26" s="267"/>
      <c r="F26" s="189"/>
      <c r="G26" s="29"/>
      <c r="H26" s="190">
        <v>7600</v>
      </c>
    </row>
    <row r="27" spans="1:9" x14ac:dyDescent="0.2">
      <c r="A27" s="188"/>
      <c r="B27" s="265" t="s">
        <v>366</v>
      </c>
      <c r="C27" s="277"/>
      <c r="D27" s="186"/>
      <c r="E27" s="187"/>
      <c r="F27" s="189"/>
      <c r="G27" s="61"/>
      <c r="H27" s="190">
        <f>SUM(H20:H26)</f>
        <v>365292.49</v>
      </c>
    </row>
    <row r="28" spans="1:9" x14ac:dyDescent="0.2">
      <c r="A28" s="188"/>
      <c r="B28" s="185"/>
      <c r="C28" s="186"/>
      <c r="D28" s="186"/>
      <c r="E28" s="187"/>
      <c r="F28" s="189"/>
      <c r="G28" s="29"/>
      <c r="H28" s="190"/>
    </row>
    <row r="29" spans="1:9" x14ac:dyDescent="0.2">
      <c r="A29" s="160"/>
      <c r="B29" s="31"/>
      <c r="C29" s="32"/>
      <c r="D29" s="32"/>
      <c r="E29" s="32"/>
      <c r="F29" s="170"/>
      <c r="G29" s="87"/>
      <c r="H29" s="173"/>
      <c r="I29" s="88"/>
    </row>
    <row r="30" spans="1:9" x14ac:dyDescent="0.2">
      <c r="A30" s="39"/>
      <c r="B30" s="39"/>
      <c r="C30" s="39"/>
      <c r="D30" s="39"/>
      <c r="E30" s="39"/>
      <c r="F30" s="171"/>
      <c r="G30" s="38"/>
      <c r="H30" s="38"/>
    </row>
    <row r="31" spans="1:9" x14ac:dyDescent="0.2">
      <c r="A31" s="39"/>
      <c r="B31" s="39"/>
      <c r="C31" s="39"/>
      <c r="D31" s="39"/>
      <c r="E31" s="39"/>
      <c r="F31" s="40"/>
      <c r="G31" s="38"/>
      <c r="H31" s="38"/>
    </row>
    <row r="33" spans="1:8" x14ac:dyDescent="0.2">
      <c r="A33" s="36" t="s">
        <v>53</v>
      </c>
      <c r="E33" t="s">
        <v>54</v>
      </c>
    </row>
    <row r="34" spans="1:8" x14ac:dyDescent="0.2">
      <c r="B34" s="256" t="s">
        <v>201</v>
      </c>
      <c r="C34" s="236"/>
      <c r="D34" s="236"/>
      <c r="F34" s="256" t="s">
        <v>609</v>
      </c>
      <c r="G34" s="236"/>
      <c r="H34" s="236"/>
    </row>
    <row r="35" spans="1:8" x14ac:dyDescent="0.2">
      <c r="B35" s="243" t="s">
        <v>203</v>
      </c>
      <c r="C35" s="250"/>
      <c r="D35" s="250"/>
      <c r="F35" s="243" t="s">
        <v>258</v>
      </c>
      <c r="G35" s="250"/>
      <c r="H35" s="250"/>
    </row>
    <row r="36" spans="1:8" x14ac:dyDescent="0.2">
      <c r="B36" s="235" t="s">
        <v>65</v>
      </c>
      <c r="C36" s="235"/>
      <c r="D36" s="235"/>
    </row>
  </sheetData>
  <mergeCells count="36">
    <mergeCell ref="B34:D34"/>
    <mergeCell ref="F34:H34"/>
    <mergeCell ref="B35:D35"/>
    <mergeCell ref="F35:H35"/>
    <mergeCell ref="B36:D36"/>
    <mergeCell ref="B23:E23"/>
    <mergeCell ref="B24:E24"/>
    <mergeCell ref="B25:E25"/>
    <mergeCell ref="B26:E26"/>
    <mergeCell ref="B27:C27"/>
    <mergeCell ref="A17:B17"/>
    <mergeCell ref="C17:F17"/>
    <mergeCell ref="G17:H17"/>
    <mergeCell ref="B19:E19"/>
    <mergeCell ref="B21:E21"/>
    <mergeCell ref="B22:E22"/>
    <mergeCell ref="A13:B13"/>
    <mergeCell ref="C13:H13"/>
    <mergeCell ref="A15:F15"/>
    <mergeCell ref="G15:H15"/>
    <mergeCell ref="A16:B16"/>
    <mergeCell ref="C16:F16"/>
    <mergeCell ref="G16:H16"/>
    <mergeCell ref="A11:B11"/>
    <mergeCell ref="C11:E11"/>
    <mergeCell ref="G11:H11"/>
    <mergeCell ref="A12:B12"/>
    <mergeCell ref="C12:E12"/>
    <mergeCell ref="G12:H12"/>
    <mergeCell ref="A2:B2"/>
    <mergeCell ref="A3:H3"/>
    <mergeCell ref="A5:H5"/>
    <mergeCell ref="A6:H6"/>
    <mergeCell ref="A8:H8"/>
    <mergeCell ref="A10:B10"/>
    <mergeCell ref="C10:H10"/>
  </mergeCells>
  <phoneticPr fontId="3" type="noConversion"/>
  <pageMargins left="0.70866141732283472" right="0.70866141732283472" top="0.74803149606299213" bottom="0.74803149606299213" header="0.31496062992125984" footer="0.31496062992125984"/>
  <pageSetup scale="81"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32413-C009-4F06-A4BD-09B6C9A320FE}">
  <dimension ref="A2:I38"/>
  <sheetViews>
    <sheetView tabSelected="1" view="pageBreakPreview" topLeftCell="A14" zoomScale="60" zoomScaleNormal="100" workbookViewId="0">
      <selection activeCell="B17" sqref="B17"/>
    </sheetView>
  </sheetViews>
  <sheetFormatPr baseColWidth="10" defaultRowHeight="12.75" x14ac:dyDescent="0.2"/>
  <cols>
    <col min="1" max="1" width="11" customWidth="1"/>
    <col min="4" max="4" width="11.85546875"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420</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401</v>
      </c>
      <c r="H16" s="225"/>
    </row>
    <row r="17" spans="1:9" x14ac:dyDescent="0.2">
      <c r="A17" s="228">
        <v>1232.05</v>
      </c>
      <c r="B17" s="230"/>
      <c r="C17" s="228" t="s">
        <v>139</v>
      </c>
      <c r="D17" s="229"/>
      <c r="E17" s="229"/>
      <c r="F17" s="230"/>
      <c r="G17" s="252">
        <v>46022</v>
      </c>
      <c r="H17" s="253"/>
    </row>
    <row r="18" spans="1:9" ht="6.75" customHeight="1" x14ac:dyDescent="0.2"/>
    <row r="19" spans="1:9" x14ac:dyDescent="0.2">
      <c r="A19" s="1" t="s">
        <v>61</v>
      </c>
      <c r="B19" s="224" t="s">
        <v>59</v>
      </c>
      <c r="C19" s="255"/>
      <c r="D19" s="255"/>
      <c r="E19" s="225"/>
      <c r="F19" s="1" t="s">
        <v>62</v>
      </c>
      <c r="G19" s="1" t="s">
        <v>63</v>
      </c>
      <c r="H19" s="1" t="s">
        <v>64</v>
      </c>
    </row>
    <row r="20" spans="1:9" x14ac:dyDescent="0.2">
      <c r="A20" s="54"/>
      <c r="B20" s="202" t="s">
        <v>367</v>
      </c>
      <c r="C20" s="10"/>
      <c r="D20" s="10"/>
      <c r="E20" s="10"/>
      <c r="F20" s="25"/>
      <c r="G20" s="26"/>
      <c r="H20" s="51">
        <f>Hoja17!H27</f>
        <v>365292.49</v>
      </c>
    </row>
    <row r="21" spans="1:9" ht="43.5" customHeight="1" x14ac:dyDescent="0.2">
      <c r="A21" s="169" t="s">
        <v>657</v>
      </c>
      <c r="B21" s="285" t="s">
        <v>664</v>
      </c>
      <c r="C21" s="286"/>
      <c r="D21" s="286"/>
      <c r="E21" s="287"/>
      <c r="F21" s="168"/>
      <c r="G21" s="29"/>
      <c r="H21" s="151">
        <v>500</v>
      </c>
    </row>
    <row r="22" spans="1:9" ht="54" customHeight="1" x14ac:dyDescent="0.2">
      <c r="A22" s="169" t="s">
        <v>658</v>
      </c>
      <c r="B22" s="265" t="s">
        <v>663</v>
      </c>
      <c r="C22" s="277"/>
      <c r="D22" s="277"/>
      <c r="E22" s="267"/>
      <c r="F22" s="168"/>
      <c r="G22" s="29"/>
      <c r="H22" s="151">
        <v>450</v>
      </c>
    </row>
    <row r="23" spans="1:9" ht="54.75" customHeight="1" x14ac:dyDescent="0.2">
      <c r="A23" s="169" t="s">
        <v>659</v>
      </c>
      <c r="B23" s="265" t="s">
        <v>663</v>
      </c>
      <c r="C23" s="277"/>
      <c r="D23" s="277"/>
      <c r="E23" s="267"/>
      <c r="F23" s="168"/>
      <c r="G23" s="61"/>
      <c r="H23" s="151">
        <v>450</v>
      </c>
    </row>
    <row r="24" spans="1:9" ht="54.75" customHeight="1" x14ac:dyDescent="0.2">
      <c r="A24" s="169" t="s">
        <v>660</v>
      </c>
      <c r="B24" s="265" t="s">
        <v>663</v>
      </c>
      <c r="C24" s="277"/>
      <c r="D24" s="277"/>
      <c r="E24" s="267"/>
      <c r="F24" s="168"/>
      <c r="G24" s="29"/>
      <c r="H24" s="151">
        <v>450</v>
      </c>
    </row>
    <row r="25" spans="1:9" ht="49.5" customHeight="1" x14ac:dyDescent="0.2">
      <c r="A25" s="169" t="s">
        <v>661</v>
      </c>
      <c r="B25" s="265" t="s">
        <v>662</v>
      </c>
      <c r="C25" s="277"/>
      <c r="D25" s="277"/>
      <c r="E25" s="267"/>
      <c r="F25" s="168"/>
      <c r="G25" s="29"/>
      <c r="H25" s="151">
        <v>19560</v>
      </c>
    </row>
    <row r="26" spans="1:9" ht="16.5" customHeight="1" x14ac:dyDescent="0.2">
      <c r="A26" s="203"/>
      <c r="B26" s="265" t="s">
        <v>468</v>
      </c>
      <c r="C26" s="277"/>
      <c r="D26" s="277"/>
      <c r="E26" s="267"/>
      <c r="F26" s="189"/>
      <c r="G26" s="61"/>
      <c r="H26" s="190">
        <f>SUM(H20:H25)</f>
        <v>386702.49</v>
      </c>
    </row>
    <row r="27" spans="1:9" ht="16.5" customHeight="1" x14ac:dyDescent="0.2">
      <c r="A27" s="203"/>
      <c r="B27" s="199"/>
      <c r="C27" s="199"/>
      <c r="D27" s="199"/>
      <c r="E27" s="199"/>
      <c r="F27" s="189"/>
      <c r="G27" s="61"/>
      <c r="H27" s="190"/>
    </row>
    <row r="28" spans="1:9" ht="16.5" customHeight="1" x14ac:dyDescent="0.2">
      <c r="A28" s="203"/>
      <c r="B28" s="199"/>
      <c r="C28" s="199"/>
      <c r="D28" s="199"/>
      <c r="E28" s="199"/>
      <c r="F28" s="189"/>
      <c r="G28" s="61"/>
      <c r="H28" s="190"/>
    </row>
    <row r="29" spans="1:9" x14ac:dyDescent="0.2">
      <c r="A29" s="203"/>
      <c r="B29" s="186"/>
      <c r="C29" s="186"/>
      <c r="D29" s="186"/>
      <c r="E29" s="186"/>
      <c r="F29" s="189"/>
      <c r="G29" s="61"/>
      <c r="H29" s="190"/>
    </row>
    <row r="30" spans="1:9" x14ac:dyDescent="0.2">
      <c r="A30" s="203"/>
      <c r="B30" s="186"/>
      <c r="C30" s="186"/>
      <c r="D30" s="186"/>
      <c r="E30" s="186"/>
      <c r="F30" s="189"/>
      <c r="G30" s="61"/>
      <c r="H30" s="190"/>
    </row>
    <row r="31" spans="1:9" x14ac:dyDescent="0.2">
      <c r="A31" s="204"/>
      <c r="B31" s="200"/>
      <c r="C31" s="200"/>
      <c r="D31" s="200"/>
      <c r="E31" s="200"/>
      <c r="F31" s="170"/>
      <c r="G31" s="87"/>
      <c r="H31" s="173"/>
      <c r="I31" s="88"/>
    </row>
    <row r="32" spans="1:9" x14ac:dyDescent="0.2">
      <c r="A32" s="201"/>
      <c r="B32" s="186"/>
      <c r="C32" s="186"/>
      <c r="D32" s="186"/>
      <c r="E32" s="186"/>
      <c r="F32" s="171"/>
      <c r="G32" s="38"/>
      <c r="H32" s="38"/>
    </row>
    <row r="33" spans="1:8" x14ac:dyDescent="0.2">
      <c r="A33" s="201"/>
      <c r="B33" s="186"/>
      <c r="C33" s="186"/>
      <c r="D33" s="186"/>
      <c r="E33" s="186"/>
      <c r="F33" s="40"/>
      <c r="G33" s="38"/>
      <c r="H33" s="38"/>
    </row>
    <row r="35" spans="1:8" x14ac:dyDescent="0.2">
      <c r="A35" s="36" t="s">
        <v>53</v>
      </c>
      <c r="E35" t="s">
        <v>54</v>
      </c>
    </row>
    <row r="36" spans="1:8" x14ac:dyDescent="0.2">
      <c r="B36" s="256" t="s">
        <v>201</v>
      </c>
      <c r="C36" s="236"/>
      <c r="D36" s="236"/>
      <c r="F36" s="256" t="s">
        <v>609</v>
      </c>
      <c r="G36" s="236"/>
      <c r="H36" s="236"/>
    </row>
    <row r="37" spans="1:8" x14ac:dyDescent="0.2">
      <c r="B37" s="243" t="s">
        <v>203</v>
      </c>
      <c r="C37" s="250"/>
      <c r="D37" s="250"/>
      <c r="F37" s="243" t="s">
        <v>258</v>
      </c>
      <c r="G37" s="250"/>
      <c r="H37" s="250"/>
    </row>
    <row r="38" spans="1:8" x14ac:dyDescent="0.2">
      <c r="B38" s="235" t="s">
        <v>65</v>
      </c>
      <c r="C38" s="235"/>
      <c r="D38" s="235"/>
    </row>
  </sheetData>
  <mergeCells count="35">
    <mergeCell ref="B37:D37"/>
    <mergeCell ref="F37:H37"/>
    <mergeCell ref="B38:D38"/>
    <mergeCell ref="B23:E23"/>
    <mergeCell ref="B24:E24"/>
    <mergeCell ref="B25:E25"/>
    <mergeCell ref="B26:E26"/>
    <mergeCell ref="B36:D36"/>
    <mergeCell ref="F36:H36"/>
    <mergeCell ref="A17:B17"/>
    <mergeCell ref="C17:F17"/>
    <mergeCell ref="G17:H17"/>
    <mergeCell ref="B19:E19"/>
    <mergeCell ref="B21:E21"/>
    <mergeCell ref="B22:E22"/>
    <mergeCell ref="A13:B13"/>
    <mergeCell ref="C13:H13"/>
    <mergeCell ref="A15:F15"/>
    <mergeCell ref="G15:H15"/>
    <mergeCell ref="A16:B16"/>
    <mergeCell ref="C16:F16"/>
    <mergeCell ref="G16:H16"/>
    <mergeCell ref="A11:B11"/>
    <mergeCell ref="C11:E11"/>
    <mergeCell ref="G11:H11"/>
    <mergeCell ref="A12:B12"/>
    <mergeCell ref="C12:E12"/>
    <mergeCell ref="G12:H12"/>
    <mergeCell ref="A2:B2"/>
    <mergeCell ref="A3:H3"/>
    <mergeCell ref="A5:H5"/>
    <mergeCell ref="A6:H6"/>
    <mergeCell ref="A8:H8"/>
    <mergeCell ref="A10:B10"/>
    <mergeCell ref="C10:H10"/>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21A4-5030-412D-A8F0-8FD09CC4215E}">
  <dimension ref="A2:I41"/>
  <sheetViews>
    <sheetView tabSelected="1" view="pageBreakPreview" topLeftCell="A10" zoomScale="60" zoomScaleNormal="100" workbookViewId="0">
      <selection activeCell="B17" sqref="B17"/>
    </sheetView>
  </sheetViews>
  <sheetFormatPr baseColWidth="10" defaultRowHeight="12.75" x14ac:dyDescent="0.2"/>
  <cols>
    <col min="1" max="1" width="11" customWidth="1"/>
    <col min="4" max="4" width="11.85546875"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420</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401</v>
      </c>
      <c r="H16" s="225"/>
    </row>
    <row r="17" spans="1:8" x14ac:dyDescent="0.2">
      <c r="A17" s="228">
        <v>1232.05</v>
      </c>
      <c r="B17" s="230"/>
      <c r="C17" s="228" t="s">
        <v>139</v>
      </c>
      <c r="D17" s="229"/>
      <c r="E17" s="229"/>
      <c r="F17" s="230"/>
      <c r="G17" s="252">
        <v>46022</v>
      </c>
      <c r="H17" s="253"/>
    </row>
    <row r="18" spans="1:8" ht="6.75" customHeight="1" x14ac:dyDescent="0.2"/>
    <row r="19" spans="1:8" x14ac:dyDescent="0.2">
      <c r="A19" s="1" t="s">
        <v>61</v>
      </c>
      <c r="B19" s="224" t="s">
        <v>59</v>
      </c>
      <c r="C19" s="255"/>
      <c r="D19" s="255"/>
      <c r="E19" s="225"/>
      <c r="F19" s="1" t="s">
        <v>62</v>
      </c>
      <c r="G19" s="1" t="s">
        <v>63</v>
      </c>
      <c r="H19" s="1" t="s">
        <v>64</v>
      </c>
    </row>
    <row r="20" spans="1:8" x14ac:dyDescent="0.2">
      <c r="A20" s="54"/>
      <c r="B20" s="41" t="s">
        <v>469</v>
      </c>
      <c r="C20" s="2"/>
      <c r="D20" s="2"/>
      <c r="E20" s="2"/>
      <c r="F20" s="25"/>
      <c r="G20" s="26"/>
      <c r="H20" s="51">
        <f>'Hoja 18'!H26</f>
        <v>386702.49</v>
      </c>
    </row>
    <row r="21" spans="1:8" ht="46.5" customHeight="1" x14ac:dyDescent="0.2">
      <c r="A21" s="289" t="s">
        <v>669</v>
      </c>
      <c r="B21" s="285" t="s">
        <v>671</v>
      </c>
      <c r="C21" s="286"/>
      <c r="D21" s="286"/>
      <c r="E21" s="287"/>
      <c r="F21" s="168"/>
      <c r="G21" s="29"/>
      <c r="H21" s="299">
        <v>20000</v>
      </c>
    </row>
    <row r="22" spans="1:8" ht="54" customHeight="1" x14ac:dyDescent="0.2">
      <c r="A22" s="289"/>
      <c r="B22" s="285"/>
      <c r="C22" s="286"/>
      <c r="D22" s="286"/>
      <c r="E22" s="287"/>
      <c r="F22" s="168"/>
      <c r="G22" s="29"/>
      <c r="H22" s="299"/>
    </row>
    <row r="23" spans="1:8" ht="21.75" customHeight="1" x14ac:dyDescent="0.2">
      <c r="A23" s="289"/>
      <c r="B23" s="285"/>
      <c r="C23" s="286"/>
      <c r="D23" s="286"/>
      <c r="E23" s="287"/>
      <c r="F23" s="168"/>
      <c r="G23" s="61"/>
      <c r="H23" s="299"/>
    </row>
    <row r="24" spans="1:8" ht="54.75" customHeight="1" x14ac:dyDescent="0.2">
      <c r="A24" s="289" t="s">
        <v>670</v>
      </c>
      <c r="B24" s="265" t="s">
        <v>672</v>
      </c>
      <c r="C24" s="277"/>
      <c r="D24" s="277"/>
      <c r="E24" s="267"/>
      <c r="F24" s="168"/>
      <c r="G24" s="29"/>
      <c r="H24" s="299">
        <v>23000</v>
      </c>
    </row>
    <row r="25" spans="1:8" ht="43.5" customHeight="1" x14ac:dyDescent="0.2">
      <c r="A25" s="289"/>
      <c r="B25" s="265"/>
      <c r="C25" s="277"/>
      <c r="D25" s="277"/>
      <c r="E25" s="267"/>
      <c r="F25" s="168"/>
      <c r="G25" s="29"/>
      <c r="H25" s="299"/>
    </row>
    <row r="26" spans="1:8" ht="21" hidden="1" customHeight="1" x14ac:dyDescent="0.2">
      <c r="A26" s="289"/>
      <c r="B26" s="265"/>
      <c r="C26" s="277"/>
      <c r="D26" s="277"/>
      <c r="E26" s="267"/>
      <c r="F26" s="189"/>
      <c r="G26" s="29"/>
      <c r="H26" s="299"/>
    </row>
    <row r="27" spans="1:8" x14ac:dyDescent="0.2">
      <c r="A27" s="289" t="s">
        <v>673</v>
      </c>
      <c r="B27" s="265" t="s">
        <v>674</v>
      </c>
      <c r="C27" s="277"/>
      <c r="D27" s="277"/>
      <c r="E27" s="267"/>
      <c r="F27" s="168"/>
      <c r="G27" s="29"/>
      <c r="H27" s="299">
        <v>11000</v>
      </c>
    </row>
    <row r="28" spans="1:8" x14ac:dyDescent="0.2">
      <c r="A28" s="289"/>
      <c r="B28" s="265"/>
      <c r="C28" s="277"/>
      <c r="D28" s="277"/>
      <c r="E28" s="267"/>
      <c r="F28" s="168"/>
      <c r="G28" s="29"/>
      <c r="H28" s="299"/>
    </row>
    <row r="29" spans="1:8" ht="63" customHeight="1" x14ac:dyDescent="0.2">
      <c r="A29" s="289"/>
      <c r="B29" s="265"/>
      <c r="C29" s="277"/>
      <c r="D29" s="277"/>
      <c r="E29" s="267"/>
      <c r="F29" s="189"/>
      <c r="G29" s="29"/>
      <c r="H29" s="299"/>
    </row>
    <row r="30" spans="1:8" ht="57" customHeight="1" x14ac:dyDescent="0.2">
      <c r="A30" s="188" t="s">
        <v>675</v>
      </c>
      <c r="B30" s="265" t="s">
        <v>676</v>
      </c>
      <c r="C30" s="277"/>
      <c r="D30" s="277"/>
      <c r="E30" s="267"/>
      <c r="F30" s="189"/>
      <c r="G30" s="29"/>
      <c r="H30" s="151">
        <v>53827.199999999997</v>
      </c>
    </row>
    <row r="31" spans="1:8" ht="21" customHeight="1" x14ac:dyDescent="0.2">
      <c r="A31" s="188"/>
      <c r="B31" s="197"/>
      <c r="C31" s="199"/>
      <c r="D31" s="199"/>
      <c r="E31" s="198"/>
      <c r="F31" s="189"/>
      <c r="G31" s="29"/>
      <c r="H31" s="151"/>
    </row>
    <row r="32" spans="1:8" ht="23.25" customHeight="1" x14ac:dyDescent="0.2">
      <c r="A32" s="188"/>
      <c r="B32" s="265" t="s">
        <v>566</v>
      </c>
      <c r="C32" s="277"/>
      <c r="D32" s="277"/>
      <c r="E32" s="267"/>
      <c r="F32" s="189"/>
      <c r="G32" s="61"/>
      <c r="H32" s="190">
        <f>SUM(H20:H31)</f>
        <v>494529.69</v>
      </c>
    </row>
    <row r="33" spans="1:9" x14ac:dyDescent="0.2">
      <c r="A33" s="188"/>
      <c r="B33" s="185"/>
      <c r="C33" s="186"/>
      <c r="D33" s="186"/>
      <c r="E33" s="187"/>
      <c r="F33" s="189"/>
      <c r="G33" s="29"/>
      <c r="H33" s="190"/>
    </row>
    <row r="34" spans="1:9" x14ac:dyDescent="0.2">
      <c r="A34" s="160"/>
      <c r="B34" s="31"/>
      <c r="C34" s="32"/>
      <c r="D34" s="32"/>
      <c r="E34" s="32"/>
      <c r="F34" s="170"/>
      <c r="G34" s="87"/>
      <c r="H34" s="173"/>
      <c r="I34" s="88"/>
    </row>
    <row r="35" spans="1:9" x14ac:dyDescent="0.2">
      <c r="A35" s="39"/>
      <c r="B35" s="39"/>
      <c r="C35" s="39"/>
      <c r="D35" s="39"/>
      <c r="E35" s="39"/>
      <c r="F35" s="171"/>
      <c r="G35" s="38"/>
      <c r="H35" s="38"/>
    </row>
    <row r="36" spans="1:9" x14ac:dyDescent="0.2">
      <c r="A36" s="39"/>
      <c r="B36" s="39"/>
      <c r="C36" s="39"/>
      <c r="D36" s="39"/>
      <c r="E36" s="39"/>
      <c r="F36" s="40"/>
      <c r="G36" s="38"/>
      <c r="H36" s="38"/>
    </row>
    <row r="38" spans="1:9" x14ac:dyDescent="0.2">
      <c r="A38" s="36" t="s">
        <v>53</v>
      </c>
      <c r="E38" t="s">
        <v>54</v>
      </c>
    </row>
    <row r="39" spans="1:9" x14ac:dyDescent="0.2">
      <c r="B39" s="256" t="s">
        <v>201</v>
      </c>
      <c r="C39" s="236"/>
      <c r="D39" s="236"/>
      <c r="F39" s="256" t="s">
        <v>609</v>
      </c>
      <c r="G39" s="236"/>
      <c r="H39" s="236"/>
    </row>
    <row r="40" spans="1:9" x14ac:dyDescent="0.2">
      <c r="B40" s="243" t="s">
        <v>203</v>
      </c>
      <c r="C40" s="250"/>
      <c r="D40" s="250"/>
      <c r="F40" s="243" t="s">
        <v>258</v>
      </c>
      <c r="G40" s="250"/>
      <c r="H40" s="250"/>
    </row>
    <row r="41" spans="1:9" x14ac:dyDescent="0.2">
      <c r="B41" s="235" t="s">
        <v>65</v>
      </c>
      <c r="C41" s="235"/>
      <c r="D41" s="235"/>
    </row>
  </sheetData>
  <mergeCells count="40">
    <mergeCell ref="B40:D40"/>
    <mergeCell ref="F40:H40"/>
    <mergeCell ref="B41:D41"/>
    <mergeCell ref="B21:E23"/>
    <mergeCell ref="A21:A23"/>
    <mergeCell ref="H21:H23"/>
    <mergeCell ref="A24:A26"/>
    <mergeCell ref="H24:H26"/>
    <mergeCell ref="B24:E26"/>
    <mergeCell ref="A27:A29"/>
    <mergeCell ref="B39:D39"/>
    <mergeCell ref="F39:H39"/>
    <mergeCell ref="B27:E29"/>
    <mergeCell ref="H27:H29"/>
    <mergeCell ref="B30:E30"/>
    <mergeCell ref="B32:E32"/>
    <mergeCell ref="A17:B17"/>
    <mergeCell ref="C17:F17"/>
    <mergeCell ref="G17:H17"/>
    <mergeCell ref="B19:E19"/>
    <mergeCell ref="A13:B13"/>
    <mergeCell ref="C13:H13"/>
    <mergeCell ref="A15:F15"/>
    <mergeCell ref="G15:H15"/>
    <mergeCell ref="A16:B16"/>
    <mergeCell ref="C16:F16"/>
    <mergeCell ref="G16:H16"/>
    <mergeCell ref="A11:B11"/>
    <mergeCell ref="C11:E11"/>
    <mergeCell ref="G11:H11"/>
    <mergeCell ref="A12:B12"/>
    <mergeCell ref="C12:E12"/>
    <mergeCell ref="G12:H12"/>
    <mergeCell ref="A2:B2"/>
    <mergeCell ref="A3:H3"/>
    <mergeCell ref="A5:H5"/>
    <mergeCell ref="A6:H6"/>
    <mergeCell ref="A8:H8"/>
    <mergeCell ref="A10:B10"/>
    <mergeCell ref="C10:H10"/>
  </mergeCells>
  <pageMargins left="0.7" right="0.7" top="0.75" bottom="0.75" header="0.3" footer="0.3"/>
  <pageSetup paperSize="9" scale="97" orientation="portrait" horizontalDpi="0"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66D3E-4E6C-48E6-8CB6-AC368049ABF1}">
  <dimension ref="A2:I36"/>
  <sheetViews>
    <sheetView tabSelected="1" view="pageBreakPreview" topLeftCell="A4" zoomScale="60" zoomScaleNormal="100" workbookViewId="0">
      <selection activeCell="B17" sqref="B17"/>
    </sheetView>
  </sheetViews>
  <sheetFormatPr baseColWidth="10" defaultRowHeight="12.75" x14ac:dyDescent="0.2"/>
  <cols>
    <col min="1" max="1" width="11" customWidth="1"/>
    <col min="4" max="4" width="11.85546875"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420</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401</v>
      </c>
      <c r="H16" s="225"/>
    </row>
    <row r="17" spans="1:9" x14ac:dyDescent="0.2">
      <c r="A17" s="228">
        <v>1232.05</v>
      </c>
      <c r="B17" s="230"/>
      <c r="C17" s="228" t="s">
        <v>139</v>
      </c>
      <c r="D17" s="229"/>
      <c r="E17" s="229"/>
      <c r="F17" s="230"/>
      <c r="G17" s="252">
        <v>46022</v>
      </c>
      <c r="H17" s="253"/>
    </row>
    <row r="18" spans="1:9" ht="6.75" customHeight="1" x14ac:dyDescent="0.2"/>
    <row r="19" spans="1:9" x14ac:dyDescent="0.2">
      <c r="A19" s="1" t="s">
        <v>61</v>
      </c>
      <c r="B19" s="224" t="s">
        <v>59</v>
      </c>
      <c r="C19" s="255"/>
      <c r="D19" s="255"/>
      <c r="E19" s="225"/>
      <c r="F19" s="1" t="s">
        <v>62</v>
      </c>
      <c r="G19" s="1" t="s">
        <v>63</v>
      </c>
      <c r="H19" s="1" t="s">
        <v>64</v>
      </c>
    </row>
    <row r="20" spans="1:9" x14ac:dyDescent="0.2">
      <c r="A20" s="54"/>
      <c r="B20" s="41" t="s">
        <v>565</v>
      </c>
      <c r="C20" s="2"/>
      <c r="D20" s="2"/>
      <c r="E20" s="2"/>
      <c r="F20" s="25"/>
      <c r="G20" s="26"/>
      <c r="H20" s="51">
        <f>Hoja23!H32</f>
        <v>494529.69</v>
      </c>
    </row>
    <row r="21" spans="1:9" ht="37.5" customHeight="1" x14ac:dyDescent="0.2">
      <c r="A21" s="169" t="s">
        <v>677</v>
      </c>
      <c r="B21" s="285" t="s">
        <v>678</v>
      </c>
      <c r="C21" s="286"/>
      <c r="D21" s="286"/>
      <c r="E21" s="287"/>
      <c r="F21" s="168"/>
      <c r="G21" s="29"/>
      <c r="H21" s="151">
        <v>79658</v>
      </c>
    </row>
    <row r="22" spans="1:9" ht="69" customHeight="1" x14ac:dyDescent="0.2">
      <c r="A22" s="169" t="s">
        <v>679</v>
      </c>
      <c r="B22" s="265" t="s">
        <v>680</v>
      </c>
      <c r="C22" s="277"/>
      <c r="D22" s="277"/>
      <c r="E22" s="267"/>
      <c r="F22" s="168"/>
      <c r="G22" s="29"/>
      <c r="H22" s="151">
        <v>89000</v>
      </c>
    </row>
    <row r="23" spans="1:9" ht="13.5" thickBot="1" x14ac:dyDescent="0.25">
      <c r="A23" s="188"/>
      <c r="B23" s="265" t="s">
        <v>425</v>
      </c>
      <c r="C23" s="277"/>
      <c r="D23" s="277"/>
      <c r="E23" s="267"/>
      <c r="F23" s="189"/>
      <c r="G23" s="29"/>
      <c r="H23" s="205">
        <f>SUM(H20:H22)</f>
        <v>663187.68999999994</v>
      </c>
    </row>
    <row r="24" spans="1:9" ht="13.5" thickTop="1" x14ac:dyDescent="0.2">
      <c r="A24" s="188"/>
      <c r="B24" s="197"/>
      <c r="C24" s="199"/>
      <c r="D24" s="199"/>
      <c r="E24" s="198"/>
      <c r="F24" s="189"/>
      <c r="G24" s="29"/>
      <c r="H24" s="151"/>
    </row>
    <row r="25" spans="1:9" x14ac:dyDescent="0.2">
      <c r="A25" s="188"/>
      <c r="B25" s="197"/>
      <c r="C25" s="199"/>
      <c r="D25" s="199"/>
      <c r="E25" s="198"/>
      <c r="F25" s="189"/>
      <c r="G25" s="29"/>
      <c r="H25" s="151"/>
    </row>
    <row r="26" spans="1:9" ht="73.5" customHeight="1" x14ac:dyDescent="0.2">
      <c r="A26" s="188"/>
      <c r="B26" s="197"/>
      <c r="C26" s="199"/>
      <c r="D26" s="199"/>
      <c r="E26" s="198"/>
      <c r="F26" s="189"/>
      <c r="G26" s="29"/>
      <c r="H26" s="151"/>
    </row>
    <row r="27" spans="1:9" ht="23.25" customHeight="1" x14ac:dyDescent="0.2">
      <c r="A27" s="188"/>
      <c r="B27" s="265"/>
      <c r="C27" s="277"/>
      <c r="D27" s="277"/>
      <c r="E27" s="267"/>
      <c r="F27" s="189"/>
      <c r="G27" s="61"/>
      <c r="H27" s="190"/>
    </row>
    <row r="28" spans="1:9" ht="55.5" customHeight="1" x14ac:dyDescent="0.2">
      <c r="A28" s="188"/>
      <c r="B28" s="185"/>
      <c r="C28" s="186"/>
      <c r="D28" s="186"/>
      <c r="E28" s="187"/>
      <c r="F28" s="189"/>
      <c r="G28" s="29"/>
      <c r="H28" s="190"/>
    </row>
    <row r="29" spans="1:9" ht="57.75" customHeight="1" x14ac:dyDescent="0.2">
      <c r="A29" s="160"/>
      <c r="B29" s="31"/>
      <c r="C29" s="32"/>
      <c r="D29" s="32"/>
      <c r="E29" s="32"/>
      <c r="F29" s="170"/>
      <c r="G29" s="87"/>
      <c r="H29" s="173"/>
      <c r="I29" s="88"/>
    </row>
    <row r="30" spans="1:9" x14ac:dyDescent="0.2">
      <c r="A30" s="39"/>
      <c r="B30" s="39"/>
      <c r="C30" s="39"/>
      <c r="D30" s="39"/>
      <c r="E30" s="39"/>
      <c r="F30" s="171"/>
      <c r="G30" s="38"/>
      <c r="H30" s="38"/>
    </row>
    <row r="31" spans="1:9" x14ac:dyDescent="0.2">
      <c r="A31" s="39"/>
      <c r="B31" s="39"/>
      <c r="C31" s="39"/>
      <c r="D31" s="39"/>
      <c r="E31" s="39"/>
      <c r="F31" s="40"/>
      <c r="G31" s="38"/>
      <c r="H31" s="38"/>
    </row>
    <row r="33" spans="1:8" x14ac:dyDescent="0.2">
      <c r="A33" s="36" t="s">
        <v>53</v>
      </c>
      <c r="E33" t="s">
        <v>54</v>
      </c>
    </row>
    <row r="34" spans="1:8" x14ac:dyDescent="0.2">
      <c r="B34" s="256" t="s">
        <v>201</v>
      </c>
      <c r="C34" s="236"/>
      <c r="D34" s="236"/>
      <c r="F34" s="256" t="s">
        <v>609</v>
      </c>
      <c r="G34" s="236"/>
      <c r="H34" s="236"/>
    </row>
    <row r="35" spans="1:8" x14ac:dyDescent="0.2">
      <c r="B35" s="243" t="s">
        <v>203</v>
      </c>
      <c r="C35" s="250"/>
      <c r="D35" s="250"/>
      <c r="F35" s="243" t="s">
        <v>258</v>
      </c>
      <c r="G35" s="250"/>
      <c r="H35" s="250"/>
    </row>
    <row r="36" spans="1:8" x14ac:dyDescent="0.2">
      <c r="B36" s="235" t="s">
        <v>65</v>
      </c>
      <c r="C36" s="235"/>
      <c r="D36" s="235"/>
    </row>
  </sheetData>
  <mergeCells count="33">
    <mergeCell ref="B36:D36"/>
    <mergeCell ref="B23:E23"/>
    <mergeCell ref="B27:E27"/>
    <mergeCell ref="B34:D34"/>
    <mergeCell ref="F34:H34"/>
    <mergeCell ref="B35:D35"/>
    <mergeCell ref="F35:H35"/>
    <mergeCell ref="B22:E22"/>
    <mergeCell ref="A17:B17"/>
    <mergeCell ref="C17:F17"/>
    <mergeCell ref="G17:H17"/>
    <mergeCell ref="B19:E19"/>
    <mergeCell ref="B21:E21"/>
    <mergeCell ref="A13:B13"/>
    <mergeCell ref="C13:H13"/>
    <mergeCell ref="A15:F15"/>
    <mergeCell ref="G15:H15"/>
    <mergeCell ref="A16:B16"/>
    <mergeCell ref="C16:F16"/>
    <mergeCell ref="G16:H16"/>
    <mergeCell ref="A11:B11"/>
    <mergeCell ref="C11:E11"/>
    <mergeCell ref="G11:H11"/>
    <mergeCell ref="A12:B12"/>
    <mergeCell ref="C12:E12"/>
    <mergeCell ref="G12:H12"/>
    <mergeCell ref="A2:B2"/>
    <mergeCell ref="A3:H3"/>
    <mergeCell ref="A5:H5"/>
    <mergeCell ref="A6:H6"/>
    <mergeCell ref="A8:H8"/>
    <mergeCell ref="A10:B10"/>
    <mergeCell ref="C10:H10"/>
  </mergeCells>
  <pageMargins left="0.7" right="0.7" top="0.75" bottom="0.75" header="0.3" footer="0.3"/>
  <pageSetup paperSize="9" scale="98" orientation="portrait" horizontalDpi="0"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062D3-E753-4154-9ED2-B2B195D0A949}">
  <dimension ref="A2:H56"/>
  <sheetViews>
    <sheetView tabSelected="1" view="pageBreakPreview" topLeftCell="A13" zoomScale="60" zoomScaleNormal="100" workbookViewId="0">
      <selection activeCell="B17" sqref="B17"/>
    </sheetView>
  </sheetViews>
  <sheetFormatPr baseColWidth="10" defaultRowHeight="12.75" x14ac:dyDescent="0.2"/>
  <cols>
    <col min="1" max="1" width="11" customWidth="1"/>
    <col min="4" max="4" width="11.85546875"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419</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401</v>
      </c>
      <c r="H16" s="225"/>
    </row>
    <row r="17" spans="1:8" x14ac:dyDescent="0.2">
      <c r="A17" s="228" t="s">
        <v>31</v>
      </c>
      <c r="B17" s="230"/>
      <c r="C17" s="228" t="s">
        <v>204</v>
      </c>
      <c r="D17" s="229"/>
      <c r="E17" s="229"/>
      <c r="F17" s="230"/>
      <c r="G17" s="252">
        <v>46022</v>
      </c>
      <c r="H17" s="253"/>
    </row>
    <row r="18" spans="1:8" ht="6.75" customHeight="1" x14ac:dyDescent="0.2"/>
    <row r="19" spans="1:8" x14ac:dyDescent="0.2">
      <c r="A19" s="1" t="s">
        <v>61</v>
      </c>
      <c r="B19" s="224" t="s">
        <v>59</v>
      </c>
      <c r="C19" s="255"/>
      <c r="D19" s="255"/>
      <c r="E19" s="225"/>
      <c r="F19" s="1" t="s">
        <v>62</v>
      </c>
      <c r="G19" s="1" t="s">
        <v>63</v>
      </c>
      <c r="H19" s="1" t="s">
        <v>64</v>
      </c>
    </row>
    <row r="20" spans="1:8" s="89" customFormat="1" x14ac:dyDescent="0.2">
      <c r="A20" s="115" t="s">
        <v>205</v>
      </c>
      <c r="B20" s="121" t="s">
        <v>206</v>
      </c>
      <c r="C20" s="117"/>
      <c r="D20" s="117"/>
      <c r="E20" s="117"/>
      <c r="F20" s="122"/>
      <c r="G20" s="123"/>
      <c r="H20" s="124">
        <v>400</v>
      </c>
    </row>
    <row r="21" spans="1:8" s="89" customFormat="1" x14ac:dyDescent="0.2">
      <c r="A21" s="115" t="s">
        <v>207</v>
      </c>
      <c r="B21" s="121" t="s">
        <v>402</v>
      </c>
      <c r="C21" s="117"/>
      <c r="D21" s="117"/>
      <c r="E21" s="117"/>
      <c r="F21" s="118"/>
      <c r="G21" s="125"/>
      <c r="H21" s="144">
        <v>600</v>
      </c>
    </row>
    <row r="22" spans="1:8" s="89" customFormat="1" x14ac:dyDescent="0.2">
      <c r="A22" s="115" t="s">
        <v>208</v>
      </c>
      <c r="B22" s="121" t="s">
        <v>209</v>
      </c>
      <c r="C22" s="117"/>
      <c r="D22" s="117"/>
      <c r="E22" s="117"/>
      <c r="F22" s="118"/>
      <c r="G22" s="119"/>
      <c r="H22" s="144">
        <v>1</v>
      </c>
    </row>
    <row r="23" spans="1:8" s="89" customFormat="1" x14ac:dyDescent="0.2">
      <c r="A23" s="115" t="s">
        <v>228</v>
      </c>
      <c r="B23" s="121" t="s">
        <v>229</v>
      </c>
      <c r="E23" s="126"/>
      <c r="F23" s="127"/>
      <c r="G23" s="127"/>
      <c r="H23" s="144">
        <v>500</v>
      </c>
    </row>
    <row r="24" spans="1:8" s="89" customFormat="1" x14ac:dyDescent="0.2">
      <c r="A24" s="115" t="s">
        <v>346</v>
      </c>
      <c r="B24" s="121" t="s">
        <v>345</v>
      </c>
      <c r="C24" s="117"/>
      <c r="D24" s="117"/>
      <c r="E24" s="117"/>
      <c r="F24" s="118"/>
      <c r="G24" s="119"/>
      <c r="H24" s="144"/>
    </row>
    <row r="25" spans="1:8" x14ac:dyDescent="0.2">
      <c r="A25" s="55"/>
      <c r="B25" s="41" t="s">
        <v>347</v>
      </c>
      <c r="E25" s="56"/>
      <c r="G25" s="57"/>
      <c r="H25" s="145"/>
    </row>
    <row r="26" spans="1:8" x14ac:dyDescent="0.2">
      <c r="A26" s="55"/>
      <c r="B26" s="41" t="s">
        <v>403</v>
      </c>
      <c r="C26" s="2"/>
      <c r="D26" s="2"/>
      <c r="E26" s="2"/>
      <c r="F26" s="28"/>
      <c r="G26" s="29"/>
      <c r="H26" s="146">
        <v>5790</v>
      </c>
    </row>
    <row r="27" spans="1:8" x14ac:dyDescent="0.2">
      <c r="A27" s="55" t="s">
        <v>348</v>
      </c>
      <c r="B27" s="41" t="s">
        <v>349</v>
      </c>
      <c r="C27" s="2"/>
      <c r="D27" s="2"/>
      <c r="E27" s="2"/>
      <c r="F27" s="28"/>
      <c r="G27" s="29"/>
      <c r="H27" s="146"/>
    </row>
    <row r="28" spans="1:8" x14ac:dyDescent="0.2">
      <c r="A28" s="55"/>
      <c r="B28" s="41" t="s">
        <v>350</v>
      </c>
      <c r="E28" s="56"/>
      <c r="F28" s="57"/>
      <c r="G28" s="57"/>
      <c r="H28" s="145"/>
    </row>
    <row r="29" spans="1:8" x14ac:dyDescent="0.2">
      <c r="A29" s="55"/>
      <c r="B29" s="41" t="s">
        <v>404</v>
      </c>
      <c r="C29" s="2"/>
      <c r="D29" s="2"/>
      <c r="E29" s="2"/>
      <c r="F29" s="28"/>
      <c r="G29" s="29"/>
      <c r="H29" s="146">
        <v>350</v>
      </c>
    </row>
    <row r="30" spans="1:8" x14ac:dyDescent="0.2">
      <c r="A30" s="55" t="s">
        <v>369</v>
      </c>
      <c r="B30" s="41" t="s">
        <v>370</v>
      </c>
      <c r="C30" s="2"/>
      <c r="D30" s="2"/>
      <c r="E30" s="2"/>
      <c r="F30" s="28"/>
      <c r="G30" s="29"/>
      <c r="H30" s="146"/>
    </row>
    <row r="31" spans="1:8" hidden="1" x14ac:dyDescent="0.2">
      <c r="A31" s="55"/>
      <c r="B31" s="41"/>
      <c r="C31" s="2"/>
      <c r="D31" s="2"/>
      <c r="E31" s="2"/>
      <c r="F31" s="28"/>
      <c r="G31" s="29"/>
      <c r="H31" s="146"/>
    </row>
    <row r="32" spans="1:8" hidden="1" x14ac:dyDescent="0.2">
      <c r="A32" s="55"/>
      <c r="B32" s="41"/>
      <c r="C32" s="2"/>
      <c r="D32" s="2"/>
      <c r="E32" s="2"/>
      <c r="F32" s="28"/>
      <c r="G32" s="29"/>
      <c r="H32" s="146"/>
    </row>
    <row r="33" spans="1:8" hidden="1" x14ac:dyDescent="0.2">
      <c r="A33" s="55"/>
      <c r="B33" s="41"/>
      <c r="C33" s="2"/>
      <c r="D33" s="2"/>
      <c r="E33" s="2"/>
      <c r="F33" s="28"/>
      <c r="G33" s="29"/>
      <c r="H33" s="146"/>
    </row>
    <row r="34" spans="1:8" hidden="1" x14ac:dyDescent="0.2">
      <c r="A34" s="55"/>
      <c r="B34" s="41"/>
      <c r="C34" s="2"/>
      <c r="D34" s="2"/>
      <c r="E34" s="2"/>
      <c r="F34" s="28"/>
      <c r="G34" s="29"/>
      <c r="H34" s="146"/>
    </row>
    <row r="35" spans="1:8" hidden="1" x14ac:dyDescent="0.2">
      <c r="A35" s="55"/>
      <c r="B35" s="41"/>
      <c r="C35" s="2"/>
      <c r="D35" s="2"/>
      <c r="E35" s="2"/>
      <c r="F35" s="28"/>
      <c r="G35" s="29"/>
      <c r="H35" s="146"/>
    </row>
    <row r="36" spans="1:8" hidden="1" x14ac:dyDescent="0.2">
      <c r="A36" s="55"/>
      <c r="B36" s="41"/>
      <c r="C36" s="2"/>
      <c r="D36" s="2"/>
      <c r="E36" s="2"/>
      <c r="F36" s="28"/>
      <c r="G36" s="29"/>
      <c r="H36" s="146"/>
    </row>
    <row r="37" spans="1:8" hidden="1" x14ac:dyDescent="0.2">
      <c r="A37" s="55"/>
      <c r="B37" s="41"/>
      <c r="C37" s="2"/>
      <c r="D37" s="2"/>
      <c r="E37" s="2"/>
      <c r="F37" s="28"/>
      <c r="G37" s="29"/>
      <c r="H37" s="146"/>
    </row>
    <row r="38" spans="1:8" hidden="1" x14ac:dyDescent="0.2">
      <c r="A38" s="55"/>
      <c r="B38" s="41"/>
      <c r="C38" s="2"/>
      <c r="D38" s="2"/>
      <c r="E38" s="2"/>
      <c r="F38" s="28"/>
      <c r="G38" s="29"/>
      <c r="H38" s="146"/>
    </row>
    <row r="39" spans="1:8" hidden="1" x14ac:dyDescent="0.2">
      <c r="A39" s="55"/>
      <c r="B39" s="41"/>
      <c r="C39" s="2"/>
      <c r="D39" s="2"/>
      <c r="E39" s="2"/>
      <c r="F39" s="28"/>
      <c r="G39" s="29"/>
      <c r="H39" s="146"/>
    </row>
    <row r="40" spans="1:8" x14ac:dyDescent="0.2">
      <c r="A40" s="55"/>
      <c r="B40" s="41" t="s">
        <v>371</v>
      </c>
      <c r="C40" s="2"/>
      <c r="D40" s="2"/>
      <c r="E40" s="2"/>
      <c r="F40" s="28"/>
      <c r="G40" s="29"/>
      <c r="H40" s="146">
        <v>599</v>
      </c>
    </row>
    <row r="41" spans="1:8" x14ac:dyDescent="0.2">
      <c r="A41" s="55" t="s">
        <v>398</v>
      </c>
      <c r="B41" s="41" t="s">
        <v>405</v>
      </c>
      <c r="C41" s="2"/>
      <c r="D41" s="2"/>
      <c r="E41" s="2"/>
      <c r="F41" s="28"/>
      <c r="G41" s="29"/>
      <c r="H41" s="146"/>
    </row>
    <row r="42" spans="1:8" x14ac:dyDescent="0.2">
      <c r="A42" s="55"/>
      <c r="B42" s="41" t="s">
        <v>399</v>
      </c>
      <c r="C42" s="2"/>
      <c r="D42" s="2"/>
      <c r="E42" s="2"/>
      <c r="F42" s="28"/>
      <c r="G42" s="29"/>
      <c r="H42" s="84"/>
    </row>
    <row r="43" spans="1:8" x14ac:dyDescent="0.2">
      <c r="A43" s="55"/>
      <c r="B43" s="41" t="s">
        <v>400</v>
      </c>
      <c r="C43" s="2"/>
      <c r="D43" s="2"/>
      <c r="E43" s="2"/>
      <c r="F43" s="28"/>
      <c r="G43" s="29"/>
      <c r="H43" s="128">
        <v>7725</v>
      </c>
    </row>
    <row r="44" spans="1:8" ht="56.25" customHeight="1" x14ac:dyDescent="0.2">
      <c r="A44" s="55" t="s">
        <v>554</v>
      </c>
      <c r="B44" s="285" t="s">
        <v>558</v>
      </c>
      <c r="C44" s="300"/>
      <c r="D44" s="300"/>
      <c r="E44" s="300"/>
      <c r="F44" s="28"/>
      <c r="G44" s="18"/>
      <c r="H44" s="128">
        <v>24100</v>
      </c>
    </row>
    <row r="45" spans="1:8" ht="33.75" customHeight="1" x14ac:dyDescent="0.2">
      <c r="A45" s="55" t="s">
        <v>562</v>
      </c>
      <c r="B45" s="265" t="s">
        <v>559</v>
      </c>
      <c r="C45" s="266"/>
      <c r="D45" s="266"/>
      <c r="E45" s="267"/>
      <c r="F45" s="28"/>
      <c r="G45" s="29"/>
      <c r="H45" s="49">
        <v>21989.97</v>
      </c>
    </row>
    <row r="46" spans="1:8" ht="80.25" customHeight="1" x14ac:dyDescent="0.2">
      <c r="A46" s="55" t="s">
        <v>563</v>
      </c>
      <c r="B46" s="265" t="s">
        <v>564</v>
      </c>
      <c r="C46" s="277"/>
      <c r="D46" s="277"/>
      <c r="E46" s="267"/>
      <c r="F46" s="28"/>
      <c r="G46" s="29"/>
      <c r="H46" s="49">
        <v>3296</v>
      </c>
    </row>
    <row r="47" spans="1:8" x14ac:dyDescent="0.2">
      <c r="A47" s="160"/>
      <c r="B47" s="31" t="s">
        <v>380</v>
      </c>
      <c r="C47" s="32"/>
      <c r="D47" s="32"/>
      <c r="E47" s="32"/>
      <c r="F47" s="34"/>
      <c r="G47" s="35"/>
      <c r="H47" s="162">
        <f>SUM(H20:H46)</f>
        <v>65350.97</v>
      </c>
    </row>
    <row r="48" spans="1:8" x14ac:dyDescent="0.2">
      <c r="A48" s="39"/>
      <c r="B48" s="39"/>
      <c r="C48" s="39"/>
      <c r="D48" s="39"/>
      <c r="E48" s="39"/>
      <c r="F48" s="40"/>
      <c r="G48" s="38"/>
      <c r="H48" s="38"/>
    </row>
    <row r="49" spans="1:8" x14ac:dyDescent="0.2">
      <c r="A49" s="39"/>
      <c r="B49" s="39"/>
      <c r="C49" s="39"/>
      <c r="D49" s="39"/>
      <c r="E49" s="39"/>
      <c r="F49" s="40"/>
      <c r="G49" s="38"/>
      <c r="H49" s="38"/>
    </row>
    <row r="50" spans="1:8" x14ac:dyDescent="0.2">
      <c r="A50" s="39"/>
      <c r="B50" s="39"/>
      <c r="C50" s="39"/>
      <c r="D50" s="39"/>
      <c r="E50" s="39"/>
      <c r="F50" s="40"/>
      <c r="G50" s="38"/>
      <c r="H50" s="38"/>
    </row>
    <row r="51" spans="1:8" x14ac:dyDescent="0.2">
      <c r="A51" s="39"/>
      <c r="B51" s="39"/>
      <c r="C51" s="39"/>
      <c r="D51" s="39"/>
      <c r="E51" s="39"/>
      <c r="F51" s="40"/>
      <c r="G51" s="38"/>
      <c r="H51" s="38"/>
    </row>
    <row r="53" spans="1:8" x14ac:dyDescent="0.2">
      <c r="A53" s="36" t="s">
        <v>53</v>
      </c>
      <c r="E53" t="s">
        <v>54</v>
      </c>
    </row>
    <row r="54" spans="1:8" x14ac:dyDescent="0.2">
      <c r="B54" s="256" t="s">
        <v>201</v>
      </c>
      <c r="C54" s="236"/>
      <c r="D54" s="236"/>
      <c r="F54" s="256" t="s">
        <v>609</v>
      </c>
      <c r="G54" s="236"/>
      <c r="H54" s="236"/>
    </row>
    <row r="55" spans="1:8" x14ac:dyDescent="0.2">
      <c r="B55" s="243" t="s">
        <v>203</v>
      </c>
      <c r="C55" s="250"/>
      <c r="D55" s="250"/>
      <c r="F55" s="243" t="s">
        <v>258</v>
      </c>
      <c r="G55" s="250"/>
      <c r="H55" s="250"/>
    </row>
    <row r="56" spans="1:8" x14ac:dyDescent="0.2">
      <c r="B56" s="235" t="s">
        <v>65</v>
      </c>
      <c r="C56" s="235"/>
      <c r="D56" s="235"/>
    </row>
  </sheetData>
  <mergeCells count="32">
    <mergeCell ref="B55:D55"/>
    <mergeCell ref="F55:H55"/>
    <mergeCell ref="B56:D56"/>
    <mergeCell ref="A17:B17"/>
    <mergeCell ref="C17:F17"/>
    <mergeCell ref="G17:H17"/>
    <mergeCell ref="B19:E19"/>
    <mergeCell ref="B54:D54"/>
    <mergeCell ref="F54:H54"/>
    <mergeCell ref="A16:B16"/>
    <mergeCell ref="C16:F16"/>
    <mergeCell ref="G16:H16"/>
    <mergeCell ref="B46:E46"/>
    <mergeCell ref="B45:E45"/>
    <mergeCell ref="B44:E44"/>
    <mergeCell ref="C11:E11"/>
    <mergeCell ref="G11:H11"/>
    <mergeCell ref="A12:B12"/>
    <mergeCell ref="C12:E12"/>
    <mergeCell ref="G12:H12"/>
    <mergeCell ref="A15:F15"/>
    <mergeCell ref="G15:H15"/>
    <mergeCell ref="A13:B13"/>
    <mergeCell ref="C13:H13"/>
    <mergeCell ref="A11:B11"/>
    <mergeCell ref="A2:B2"/>
    <mergeCell ref="A3:H3"/>
    <mergeCell ref="A5:H5"/>
    <mergeCell ref="A6:H6"/>
    <mergeCell ref="A8:H8"/>
    <mergeCell ref="A10:B10"/>
    <mergeCell ref="C10:H10"/>
  </mergeCells>
  <pageMargins left="0.70866141732283472" right="0.70866141732283472" top="0.74803149606299213" bottom="0.74803149606299213" header="0.31496062992125984" footer="0.31496062992125984"/>
  <pageSetup scale="81" orientation="portrait" horizontalDpi="4294967294" verticalDpi="4294967294"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2D8D9-38C9-443A-8852-9DB3540F56E1}">
  <dimension ref="A2:H57"/>
  <sheetViews>
    <sheetView tabSelected="1" view="pageBreakPreview" topLeftCell="A3" zoomScale="60" zoomScaleNormal="100" workbookViewId="0">
      <selection activeCell="B17" sqref="B17"/>
    </sheetView>
  </sheetViews>
  <sheetFormatPr baseColWidth="10" defaultRowHeight="12.75" x14ac:dyDescent="0.2"/>
  <cols>
    <col min="1" max="1" width="11" customWidth="1"/>
    <col min="4" max="4" width="11.85546875"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419</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401</v>
      </c>
      <c r="H16" s="225"/>
    </row>
    <row r="17" spans="1:8" x14ac:dyDescent="0.2">
      <c r="A17" s="228" t="s">
        <v>31</v>
      </c>
      <c r="B17" s="230"/>
      <c r="C17" s="228" t="s">
        <v>204</v>
      </c>
      <c r="D17" s="229"/>
      <c r="E17" s="229"/>
      <c r="F17" s="230"/>
      <c r="G17" s="252">
        <v>46022</v>
      </c>
      <c r="H17" s="253"/>
    </row>
    <row r="18" spans="1:8" ht="6.75" customHeight="1" x14ac:dyDescent="0.2"/>
    <row r="19" spans="1:8" x14ac:dyDescent="0.2">
      <c r="A19" s="1" t="s">
        <v>61</v>
      </c>
      <c r="B19" s="224" t="s">
        <v>59</v>
      </c>
      <c r="C19" s="255"/>
      <c r="D19" s="255"/>
      <c r="E19" s="225"/>
      <c r="F19" s="1" t="s">
        <v>62</v>
      </c>
      <c r="G19" s="1" t="s">
        <v>63</v>
      </c>
      <c r="H19" s="1" t="s">
        <v>64</v>
      </c>
    </row>
    <row r="20" spans="1:8" s="89" customFormat="1" x14ac:dyDescent="0.2">
      <c r="A20" s="115"/>
      <c r="B20" s="41" t="s">
        <v>137</v>
      </c>
      <c r="C20" s="117"/>
      <c r="D20" s="117"/>
      <c r="E20" s="117"/>
      <c r="F20" s="122"/>
      <c r="G20" s="123"/>
      <c r="H20" s="124">
        <f>'FIN-02IV (2)'!H47</f>
        <v>65350.97</v>
      </c>
    </row>
    <row r="21" spans="1:8" s="89" customFormat="1" ht="22.5" customHeight="1" x14ac:dyDescent="0.2">
      <c r="A21" s="271" t="s">
        <v>584</v>
      </c>
      <c r="B21" s="309" t="s">
        <v>586</v>
      </c>
      <c r="C21" s="310"/>
      <c r="D21" s="310"/>
      <c r="E21" s="311"/>
      <c r="F21" s="312"/>
      <c r="G21" s="313"/>
      <c r="H21" s="303">
        <v>1899</v>
      </c>
    </row>
    <row r="22" spans="1:8" s="89" customFormat="1" x14ac:dyDescent="0.2">
      <c r="A22" s="271"/>
      <c r="B22" s="309"/>
      <c r="C22" s="310"/>
      <c r="D22" s="310"/>
      <c r="E22" s="311"/>
      <c r="F22" s="312"/>
      <c r="G22" s="313"/>
      <c r="H22" s="303"/>
    </row>
    <row r="23" spans="1:8" s="89" customFormat="1" x14ac:dyDescent="0.2">
      <c r="A23" s="271"/>
      <c r="B23" s="309"/>
      <c r="C23" s="310"/>
      <c r="D23" s="310"/>
      <c r="E23" s="311"/>
      <c r="F23" s="312"/>
      <c r="G23" s="313"/>
      <c r="H23" s="303"/>
    </row>
    <row r="24" spans="1:8" s="89" customFormat="1" x14ac:dyDescent="0.2">
      <c r="A24" s="271"/>
      <c r="B24" s="309"/>
      <c r="C24" s="310"/>
      <c r="D24" s="310"/>
      <c r="E24" s="311"/>
      <c r="F24" s="312"/>
      <c r="G24" s="313"/>
      <c r="H24" s="303"/>
    </row>
    <row r="25" spans="1:8" x14ac:dyDescent="0.2">
      <c r="A25" s="271" t="s">
        <v>587</v>
      </c>
      <c r="B25" s="268" t="s">
        <v>586</v>
      </c>
      <c r="C25" s="302"/>
      <c r="D25" s="302"/>
      <c r="E25" s="270"/>
      <c r="F25" s="308"/>
      <c r="G25" s="278"/>
      <c r="H25" s="303">
        <v>1899</v>
      </c>
    </row>
    <row r="26" spans="1:8" x14ac:dyDescent="0.2">
      <c r="A26" s="271"/>
      <c r="B26" s="268"/>
      <c r="C26" s="302"/>
      <c r="D26" s="302"/>
      <c r="E26" s="270"/>
      <c r="F26" s="308"/>
      <c r="G26" s="278"/>
      <c r="H26" s="303"/>
    </row>
    <row r="27" spans="1:8" x14ac:dyDescent="0.2">
      <c r="A27" s="271"/>
      <c r="B27" s="268"/>
      <c r="C27" s="302"/>
      <c r="D27" s="302"/>
      <c r="E27" s="270"/>
      <c r="F27" s="308"/>
      <c r="G27" s="278"/>
      <c r="H27" s="303"/>
    </row>
    <row r="28" spans="1:8" x14ac:dyDescent="0.2">
      <c r="A28" s="271"/>
      <c r="B28" s="268"/>
      <c r="C28" s="302"/>
      <c r="D28" s="302"/>
      <c r="E28" s="270"/>
      <c r="F28" s="308"/>
      <c r="G28" s="278"/>
      <c r="H28" s="303"/>
    </row>
    <row r="29" spans="1:8" x14ac:dyDescent="0.2">
      <c r="A29" s="271" t="s">
        <v>588</v>
      </c>
      <c r="B29" s="268" t="s">
        <v>585</v>
      </c>
      <c r="C29" s="302"/>
      <c r="D29" s="302"/>
      <c r="E29" s="270"/>
      <c r="F29" s="275"/>
      <c r="G29" s="304"/>
      <c r="H29" s="305">
        <v>499</v>
      </c>
    </row>
    <row r="30" spans="1:8" x14ac:dyDescent="0.2">
      <c r="A30" s="271"/>
      <c r="B30" s="268"/>
      <c r="C30" s="302"/>
      <c r="D30" s="302"/>
      <c r="E30" s="270"/>
      <c r="F30" s="275"/>
      <c r="G30" s="304"/>
      <c r="H30" s="305"/>
    </row>
    <row r="31" spans="1:8" ht="12.75" hidden="1" customHeight="1" x14ac:dyDescent="0.2">
      <c r="A31" s="271"/>
      <c r="B31" s="268"/>
      <c r="C31" s="302"/>
      <c r="D31" s="302"/>
      <c r="E31" s="270"/>
      <c r="F31" s="275"/>
      <c r="G31" s="304"/>
      <c r="H31" s="305"/>
    </row>
    <row r="32" spans="1:8" ht="12.75" hidden="1" customHeight="1" x14ac:dyDescent="0.2">
      <c r="A32" s="271"/>
      <c r="B32" s="268"/>
      <c r="C32" s="302"/>
      <c r="D32" s="302"/>
      <c r="E32" s="270"/>
      <c r="F32" s="275"/>
      <c r="G32" s="304"/>
      <c r="H32" s="305"/>
    </row>
    <row r="33" spans="1:8" ht="12.75" hidden="1" customHeight="1" x14ac:dyDescent="0.2">
      <c r="A33" s="271"/>
      <c r="B33" s="268"/>
      <c r="C33" s="302"/>
      <c r="D33" s="302"/>
      <c r="E33" s="270"/>
      <c r="F33" s="275"/>
      <c r="G33" s="304"/>
      <c r="H33" s="305"/>
    </row>
    <row r="34" spans="1:8" ht="12.75" hidden="1" customHeight="1" x14ac:dyDescent="0.2">
      <c r="A34" s="271"/>
      <c r="B34" s="268"/>
      <c r="C34" s="302"/>
      <c r="D34" s="302"/>
      <c r="E34" s="270"/>
      <c r="F34" s="275"/>
      <c r="G34" s="304"/>
      <c r="H34" s="305"/>
    </row>
    <row r="35" spans="1:8" ht="12.75" hidden="1" customHeight="1" x14ac:dyDescent="0.2">
      <c r="A35" s="271"/>
      <c r="B35" s="268"/>
      <c r="C35" s="302"/>
      <c r="D35" s="302"/>
      <c r="E35" s="270"/>
      <c r="F35" s="275"/>
      <c r="G35" s="304"/>
      <c r="H35" s="305"/>
    </row>
    <row r="36" spans="1:8" ht="12.75" hidden="1" customHeight="1" x14ac:dyDescent="0.2">
      <c r="A36" s="271"/>
      <c r="B36" s="268"/>
      <c r="C36" s="302"/>
      <c r="D36" s="302"/>
      <c r="E36" s="270"/>
      <c r="F36" s="275"/>
      <c r="G36" s="304"/>
      <c r="H36" s="305"/>
    </row>
    <row r="37" spans="1:8" ht="12.75" hidden="1" customHeight="1" x14ac:dyDescent="0.2">
      <c r="A37" s="271"/>
      <c r="B37" s="268"/>
      <c r="C37" s="302"/>
      <c r="D37" s="302"/>
      <c r="E37" s="270"/>
      <c r="F37" s="275"/>
      <c r="G37" s="304"/>
      <c r="H37" s="305"/>
    </row>
    <row r="38" spans="1:8" ht="12.75" hidden="1" customHeight="1" x14ac:dyDescent="0.2">
      <c r="A38" s="271"/>
      <c r="B38" s="268"/>
      <c r="C38" s="302"/>
      <c r="D38" s="302"/>
      <c r="E38" s="270"/>
      <c r="F38" s="275"/>
      <c r="G38" s="304"/>
      <c r="H38" s="305"/>
    </row>
    <row r="39" spans="1:8" ht="12.75" hidden="1" customHeight="1" x14ac:dyDescent="0.2">
      <c r="A39" s="271"/>
      <c r="B39" s="268"/>
      <c r="C39" s="302"/>
      <c r="D39" s="302"/>
      <c r="E39" s="270"/>
      <c r="F39" s="275"/>
      <c r="G39" s="304"/>
      <c r="H39" s="305"/>
    </row>
    <row r="40" spans="1:8" x14ac:dyDescent="0.2">
      <c r="A40" s="271"/>
      <c r="B40" s="268"/>
      <c r="C40" s="302"/>
      <c r="D40" s="302"/>
      <c r="E40" s="270"/>
      <c r="F40" s="275"/>
      <c r="G40" s="304"/>
      <c r="H40" s="305"/>
    </row>
    <row r="41" spans="1:8" x14ac:dyDescent="0.2">
      <c r="A41" s="271"/>
      <c r="B41" s="268"/>
      <c r="C41" s="302"/>
      <c r="D41" s="302"/>
      <c r="E41" s="270"/>
      <c r="F41" s="275"/>
      <c r="G41" s="304"/>
      <c r="H41" s="305"/>
    </row>
    <row r="42" spans="1:8" x14ac:dyDescent="0.2">
      <c r="A42" s="301" t="s">
        <v>589</v>
      </c>
      <c r="B42" s="268" t="s">
        <v>585</v>
      </c>
      <c r="C42" s="302"/>
      <c r="D42" s="302"/>
      <c r="E42" s="270"/>
      <c r="F42" s="275"/>
      <c r="G42" s="306"/>
      <c r="H42" s="303">
        <v>499</v>
      </c>
    </row>
    <row r="43" spans="1:8" x14ac:dyDescent="0.2">
      <c r="A43" s="301"/>
      <c r="B43" s="268"/>
      <c r="C43" s="302"/>
      <c r="D43" s="302"/>
      <c r="E43" s="270"/>
      <c r="F43" s="275"/>
      <c r="G43" s="306"/>
      <c r="H43" s="303"/>
    </row>
    <row r="44" spans="1:8" x14ac:dyDescent="0.2">
      <c r="A44" s="301"/>
      <c r="B44" s="268"/>
      <c r="C44" s="302"/>
      <c r="D44" s="302"/>
      <c r="E44" s="270"/>
      <c r="F44" s="275"/>
      <c r="G44" s="306"/>
      <c r="H44" s="303"/>
    </row>
    <row r="45" spans="1:8" ht="27.75" customHeight="1" x14ac:dyDescent="0.2">
      <c r="A45" s="301"/>
      <c r="B45" s="268"/>
      <c r="C45" s="302"/>
      <c r="D45" s="302"/>
      <c r="E45" s="270"/>
      <c r="F45" s="275"/>
      <c r="G45" s="306"/>
      <c r="H45" s="307"/>
    </row>
    <row r="46" spans="1:8" ht="13.5" thickBot="1" x14ac:dyDescent="0.25">
      <c r="A46" s="55"/>
      <c r="B46" s="165" t="s">
        <v>156</v>
      </c>
      <c r="C46" s="166"/>
      <c r="D46" s="166"/>
      <c r="E46" s="167"/>
      <c r="F46" s="28"/>
      <c r="G46" s="29"/>
      <c r="H46" s="196">
        <f>SUM(H20:H45)</f>
        <v>70146.97</v>
      </c>
    </row>
    <row r="47" spans="1:8" ht="108" customHeight="1" thickTop="1" x14ac:dyDescent="0.2">
      <c r="A47" s="55"/>
      <c r="B47" s="265"/>
      <c r="C47" s="277"/>
      <c r="D47" s="277"/>
      <c r="E47" s="267"/>
      <c r="F47" s="28"/>
      <c r="G47" s="61"/>
      <c r="H47" s="49"/>
    </row>
    <row r="48" spans="1:8" x14ac:dyDescent="0.2">
      <c r="A48" s="160"/>
      <c r="B48" s="161"/>
      <c r="C48" s="32"/>
      <c r="D48" s="32"/>
      <c r="E48" s="32"/>
      <c r="F48" s="34"/>
      <c r="G48" s="35"/>
      <c r="H48" s="173"/>
    </row>
    <row r="49" spans="1:8" x14ac:dyDescent="0.2">
      <c r="A49" s="39"/>
      <c r="B49" s="39"/>
      <c r="C49" s="39"/>
      <c r="D49" s="39"/>
      <c r="E49" s="39"/>
      <c r="F49" s="40"/>
      <c r="G49" s="38"/>
      <c r="H49" s="38"/>
    </row>
    <row r="50" spans="1:8" x14ac:dyDescent="0.2">
      <c r="A50" s="39"/>
      <c r="B50" s="39"/>
      <c r="C50" s="39"/>
      <c r="D50" s="39"/>
      <c r="E50" s="39"/>
      <c r="F50" s="40"/>
      <c r="G50" s="38"/>
      <c r="H50" s="38"/>
    </row>
    <row r="51" spans="1:8" x14ac:dyDescent="0.2">
      <c r="A51" s="39"/>
      <c r="B51" s="39"/>
      <c r="C51" s="39"/>
      <c r="D51" s="39"/>
      <c r="E51" s="39"/>
      <c r="F51" s="40"/>
      <c r="G51" s="38"/>
      <c r="H51" s="38"/>
    </row>
    <row r="52" spans="1:8" x14ac:dyDescent="0.2">
      <c r="A52" s="39"/>
      <c r="B52" s="39"/>
      <c r="C52" s="39"/>
      <c r="D52" s="39"/>
      <c r="E52" s="39"/>
      <c r="F52" s="40"/>
      <c r="G52" s="38"/>
      <c r="H52" s="38"/>
    </row>
    <row r="54" spans="1:8" x14ac:dyDescent="0.2">
      <c r="A54" s="36" t="s">
        <v>53</v>
      </c>
      <c r="E54" t="s">
        <v>54</v>
      </c>
    </row>
    <row r="55" spans="1:8" x14ac:dyDescent="0.2">
      <c r="B55" s="256" t="s">
        <v>201</v>
      </c>
      <c r="C55" s="236"/>
      <c r="D55" s="236"/>
      <c r="F55" s="256" t="s">
        <v>609</v>
      </c>
      <c r="G55" s="236"/>
      <c r="H55" s="236"/>
    </row>
    <row r="56" spans="1:8" x14ac:dyDescent="0.2">
      <c r="B56" s="243" t="s">
        <v>203</v>
      </c>
      <c r="C56" s="250"/>
      <c r="D56" s="250"/>
      <c r="F56" s="243" t="s">
        <v>258</v>
      </c>
      <c r="G56" s="250"/>
      <c r="H56" s="250"/>
    </row>
    <row r="57" spans="1:8" x14ac:dyDescent="0.2">
      <c r="B57" s="235" t="s">
        <v>65</v>
      </c>
      <c r="C57" s="235"/>
      <c r="D57" s="235"/>
    </row>
  </sheetData>
  <mergeCells count="50">
    <mergeCell ref="A2:B2"/>
    <mergeCell ref="A3:H3"/>
    <mergeCell ref="A5:H5"/>
    <mergeCell ref="A6:H6"/>
    <mergeCell ref="A8:H8"/>
    <mergeCell ref="A10:B10"/>
    <mergeCell ref="C10:H10"/>
    <mergeCell ref="G16:H16"/>
    <mergeCell ref="A11:B11"/>
    <mergeCell ref="C11:E11"/>
    <mergeCell ref="G11:H11"/>
    <mergeCell ref="A12:B12"/>
    <mergeCell ref="C12:E12"/>
    <mergeCell ref="G12:H12"/>
    <mergeCell ref="A21:A24"/>
    <mergeCell ref="F21:F24"/>
    <mergeCell ref="G21:G24"/>
    <mergeCell ref="H21:H24"/>
    <mergeCell ref="A13:B13"/>
    <mergeCell ref="C13:H13"/>
    <mergeCell ref="A15:F15"/>
    <mergeCell ref="G15:H15"/>
    <mergeCell ref="A16:B16"/>
    <mergeCell ref="C16:F16"/>
    <mergeCell ref="B55:D55"/>
    <mergeCell ref="F55:H55"/>
    <mergeCell ref="B56:D56"/>
    <mergeCell ref="F56:H56"/>
    <mergeCell ref="B57:D57"/>
    <mergeCell ref="A17:B17"/>
    <mergeCell ref="C17:F17"/>
    <mergeCell ref="G17:H17"/>
    <mergeCell ref="B19:E19"/>
    <mergeCell ref="B21:E24"/>
    <mergeCell ref="H25:H28"/>
    <mergeCell ref="F29:F41"/>
    <mergeCell ref="G29:G41"/>
    <mergeCell ref="H29:H41"/>
    <mergeCell ref="F42:F45"/>
    <mergeCell ref="B47:E47"/>
    <mergeCell ref="G42:G45"/>
    <mergeCell ref="H42:H45"/>
    <mergeCell ref="F25:F28"/>
    <mergeCell ref="G25:G28"/>
    <mergeCell ref="A25:A28"/>
    <mergeCell ref="A29:A41"/>
    <mergeCell ref="A42:A45"/>
    <mergeCell ref="B25:E28"/>
    <mergeCell ref="B29:E41"/>
    <mergeCell ref="B42:E45"/>
  </mergeCells>
  <pageMargins left="0.70866141732283472" right="0.70866141732283472" top="0.74803149606299213" bottom="0.74803149606299213" header="0.31496062992125984" footer="0.31496062992125984"/>
  <pageSetup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C0747-09FB-4993-BFB3-66B7D526373C}">
  <dimension ref="A2:H65"/>
  <sheetViews>
    <sheetView tabSelected="1" view="pageBreakPreview" topLeftCell="A29" zoomScale="60" zoomScaleNormal="91" workbookViewId="0">
      <selection activeCell="B17" sqref="B17"/>
    </sheetView>
  </sheetViews>
  <sheetFormatPr baseColWidth="10" defaultRowHeight="12.75" x14ac:dyDescent="0.2"/>
  <cols>
    <col min="1" max="1" width="14.7109375" customWidth="1"/>
    <col min="4" max="4" width="11.85546875"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419</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60</v>
      </c>
      <c r="H16" s="225"/>
    </row>
    <row r="17" spans="1:8" x14ac:dyDescent="0.2">
      <c r="A17" s="228">
        <v>1232.03</v>
      </c>
      <c r="B17" s="230"/>
      <c r="C17" s="228" t="s">
        <v>69</v>
      </c>
      <c r="D17" s="229"/>
      <c r="E17" s="229"/>
      <c r="F17" s="230"/>
      <c r="G17" s="252">
        <v>46022</v>
      </c>
      <c r="H17" s="253"/>
    </row>
    <row r="18" spans="1:8" ht="6.75" customHeight="1" x14ac:dyDescent="0.2"/>
    <row r="19" spans="1:8" x14ac:dyDescent="0.2">
      <c r="A19" s="1" t="s">
        <v>61</v>
      </c>
      <c r="B19" s="224" t="s">
        <v>59</v>
      </c>
      <c r="C19" s="255"/>
      <c r="D19" s="255"/>
      <c r="E19" s="225"/>
      <c r="F19" s="1" t="s">
        <v>62</v>
      </c>
      <c r="G19" s="1" t="s">
        <v>63</v>
      </c>
      <c r="H19" s="1" t="s">
        <v>64</v>
      </c>
    </row>
    <row r="20" spans="1:8" x14ac:dyDescent="0.2">
      <c r="A20" s="54" t="s">
        <v>70</v>
      </c>
      <c r="B20" s="42" t="s">
        <v>87</v>
      </c>
      <c r="C20" s="2"/>
      <c r="D20" s="2"/>
      <c r="E20" s="2"/>
      <c r="F20" s="25"/>
      <c r="G20" s="26"/>
      <c r="H20" s="48"/>
    </row>
    <row r="21" spans="1:8" s="89" customFormat="1" ht="21.75" customHeight="1" x14ac:dyDescent="0.2">
      <c r="A21" s="115"/>
      <c r="B21" s="130" t="s">
        <v>88</v>
      </c>
      <c r="C21" s="117"/>
      <c r="D21" s="117"/>
      <c r="E21" s="117"/>
      <c r="F21" s="118"/>
      <c r="G21" s="119"/>
      <c r="H21" s="148">
        <v>1203.3</v>
      </c>
    </row>
    <row r="22" spans="1:8" s="89" customFormat="1" x14ac:dyDescent="0.2">
      <c r="A22" s="115" t="s">
        <v>71</v>
      </c>
      <c r="B22" s="130" t="s">
        <v>89</v>
      </c>
      <c r="C22" s="117"/>
      <c r="D22" s="117"/>
      <c r="E22" s="117"/>
      <c r="F22" s="118"/>
      <c r="G22" s="119"/>
      <c r="H22" s="148"/>
    </row>
    <row r="23" spans="1:8" s="89" customFormat="1" x14ac:dyDescent="0.2">
      <c r="A23" s="115"/>
      <c r="B23" s="130" t="s">
        <v>90</v>
      </c>
      <c r="C23" s="117"/>
      <c r="D23" s="117"/>
      <c r="E23" s="117"/>
      <c r="F23" s="118"/>
      <c r="G23" s="119"/>
      <c r="H23" s="148">
        <v>2636</v>
      </c>
    </row>
    <row r="24" spans="1:8" s="89" customFormat="1" x14ac:dyDescent="0.2">
      <c r="A24" s="115" t="s">
        <v>72</v>
      </c>
      <c r="B24" s="130" t="s">
        <v>91</v>
      </c>
      <c r="C24" s="117"/>
      <c r="D24" s="117"/>
      <c r="E24" s="117"/>
      <c r="F24" s="118"/>
      <c r="G24" s="119"/>
      <c r="H24" s="148"/>
    </row>
    <row r="25" spans="1:8" s="89" customFormat="1" x14ac:dyDescent="0.2">
      <c r="A25" s="115"/>
      <c r="B25" s="130" t="s">
        <v>92</v>
      </c>
      <c r="C25" s="117"/>
      <c r="D25" s="117"/>
      <c r="E25" s="117"/>
      <c r="F25" s="118"/>
      <c r="G25" s="119"/>
      <c r="H25" s="148">
        <v>1282.45</v>
      </c>
    </row>
    <row r="26" spans="1:8" s="89" customFormat="1" x14ac:dyDescent="0.2">
      <c r="A26" s="115" t="s">
        <v>73</v>
      </c>
      <c r="B26" s="130" t="s">
        <v>93</v>
      </c>
      <c r="C26" s="117"/>
      <c r="D26" s="117"/>
      <c r="E26" s="117"/>
      <c r="F26" s="118"/>
      <c r="G26" s="119"/>
      <c r="H26" s="148"/>
    </row>
    <row r="27" spans="1:8" s="89" customFormat="1" x14ac:dyDescent="0.2">
      <c r="A27" s="115"/>
      <c r="B27" s="130" t="s">
        <v>94</v>
      </c>
      <c r="C27" s="117"/>
      <c r="D27" s="117"/>
      <c r="E27" s="117"/>
      <c r="F27" s="118"/>
      <c r="G27" s="119"/>
      <c r="H27" s="148">
        <v>800.74</v>
      </c>
    </row>
    <row r="28" spans="1:8" s="89" customFormat="1" x14ac:dyDescent="0.2">
      <c r="A28" s="115" t="s">
        <v>74</v>
      </c>
      <c r="B28" s="130" t="s">
        <v>95</v>
      </c>
      <c r="C28" s="117"/>
      <c r="D28" s="117"/>
      <c r="E28" s="117"/>
      <c r="F28" s="118"/>
      <c r="G28" s="119"/>
      <c r="H28" s="148"/>
    </row>
    <row r="29" spans="1:8" s="89" customFormat="1" x14ac:dyDescent="0.2">
      <c r="A29" s="115"/>
      <c r="B29" s="130" t="s">
        <v>94</v>
      </c>
      <c r="C29" s="117"/>
      <c r="D29" s="117"/>
      <c r="E29" s="117"/>
      <c r="F29" s="118"/>
      <c r="G29" s="119"/>
      <c r="H29" s="148">
        <v>256</v>
      </c>
    </row>
    <row r="30" spans="1:8" s="89" customFormat="1" x14ac:dyDescent="0.2">
      <c r="A30" s="115" t="s">
        <v>75</v>
      </c>
      <c r="B30" s="130" t="s">
        <v>95</v>
      </c>
      <c r="C30" s="117"/>
      <c r="D30" s="117"/>
      <c r="E30" s="117"/>
      <c r="F30" s="118"/>
      <c r="G30" s="119"/>
      <c r="H30" s="148"/>
    </row>
    <row r="31" spans="1:8" s="89" customFormat="1" x14ac:dyDescent="0.2">
      <c r="A31" s="115"/>
      <c r="B31" s="130" t="s">
        <v>94</v>
      </c>
      <c r="C31" s="117"/>
      <c r="D31" s="117"/>
      <c r="E31" s="117"/>
      <c r="F31" s="118"/>
      <c r="G31" s="119"/>
      <c r="H31" s="148">
        <v>256</v>
      </c>
    </row>
    <row r="32" spans="1:8" s="89" customFormat="1" x14ac:dyDescent="0.2">
      <c r="A32" s="115" t="s">
        <v>76</v>
      </c>
      <c r="B32" s="130" t="s">
        <v>96</v>
      </c>
      <c r="C32" s="117"/>
      <c r="D32" s="117"/>
      <c r="E32" s="117"/>
      <c r="F32" s="118"/>
      <c r="G32" s="119"/>
      <c r="H32" s="148"/>
    </row>
    <row r="33" spans="1:8" s="89" customFormat="1" x14ac:dyDescent="0.2">
      <c r="A33" s="115"/>
      <c r="B33" s="130" t="s">
        <v>97</v>
      </c>
      <c r="C33" s="117"/>
      <c r="D33" s="117"/>
      <c r="E33" s="117"/>
      <c r="F33" s="118"/>
      <c r="G33" s="119"/>
      <c r="H33" s="148">
        <v>575</v>
      </c>
    </row>
    <row r="34" spans="1:8" s="89" customFormat="1" x14ac:dyDescent="0.2">
      <c r="A34" s="115" t="s">
        <v>77</v>
      </c>
      <c r="B34" s="130" t="s">
        <v>96</v>
      </c>
      <c r="C34" s="117"/>
      <c r="D34" s="117"/>
      <c r="E34" s="117"/>
      <c r="F34" s="118"/>
      <c r="G34" s="119"/>
      <c r="H34" s="148"/>
    </row>
    <row r="35" spans="1:8" s="89" customFormat="1" x14ac:dyDescent="0.2">
      <c r="A35" s="115"/>
      <c r="B35" s="130" t="s">
        <v>97</v>
      </c>
      <c r="C35" s="117"/>
      <c r="D35" s="117"/>
      <c r="E35" s="117"/>
      <c r="F35" s="118"/>
      <c r="G35" s="119"/>
      <c r="H35" s="148">
        <v>575</v>
      </c>
    </row>
    <row r="36" spans="1:8" s="89" customFormat="1" x14ac:dyDescent="0.2">
      <c r="A36" s="115" t="s">
        <v>78</v>
      </c>
      <c r="B36" s="130" t="s">
        <v>96</v>
      </c>
      <c r="C36" s="117"/>
      <c r="D36" s="117"/>
      <c r="E36" s="117"/>
      <c r="F36" s="118"/>
      <c r="G36" s="119"/>
      <c r="H36" s="148"/>
    </row>
    <row r="37" spans="1:8" s="89" customFormat="1" x14ac:dyDescent="0.2">
      <c r="A37" s="115"/>
      <c r="B37" s="130" t="s">
        <v>97</v>
      </c>
      <c r="C37" s="117"/>
      <c r="D37" s="117"/>
      <c r="E37" s="117"/>
      <c r="F37" s="118"/>
      <c r="G37" s="119"/>
      <c r="H37" s="148">
        <v>575</v>
      </c>
    </row>
    <row r="38" spans="1:8" s="89" customFormat="1" x14ac:dyDescent="0.2">
      <c r="A38" s="115" t="s">
        <v>79</v>
      </c>
      <c r="B38" s="130" t="s">
        <v>96</v>
      </c>
      <c r="C38" s="117"/>
      <c r="D38" s="117"/>
      <c r="E38" s="117"/>
      <c r="F38" s="118"/>
      <c r="G38" s="119"/>
      <c r="H38" s="148"/>
    </row>
    <row r="39" spans="1:8" s="89" customFormat="1" x14ac:dyDescent="0.2">
      <c r="A39" s="115"/>
      <c r="B39" s="130" t="s">
        <v>97</v>
      </c>
      <c r="C39" s="117"/>
      <c r="D39" s="117"/>
      <c r="E39" s="117"/>
      <c r="F39" s="118"/>
      <c r="G39" s="119"/>
      <c r="H39" s="148">
        <v>575</v>
      </c>
    </row>
    <row r="40" spans="1:8" s="89" customFormat="1" x14ac:dyDescent="0.2">
      <c r="A40" s="115" t="s">
        <v>80</v>
      </c>
      <c r="B40" s="130" t="s">
        <v>96</v>
      </c>
      <c r="C40" s="117"/>
      <c r="D40" s="117"/>
      <c r="E40" s="117"/>
      <c r="F40" s="118"/>
      <c r="G40" s="119"/>
      <c r="H40" s="148"/>
    </row>
    <row r="41" spans="1:8" s="89" customFormat="1" x14ac:dyDescent="0.2">
      <c r="A41" s="115"/>
      <c r="B41" s="130" t="s">
        <v>97</v>
      </c>
      <c r="C41" s="117"/>
      <c r="D41" s="117"/>
      <c r="E41" s="117"/>
      <c r="F41" s="118"/>
      <c r="G41" s="119"/>
      <c r="H41" s="148">
        <v>575</v>
      </c>
    </row>
    <row r="42" spans="1:8" s="89" customFormat="1" x14ac:dyDescent="0.2">
      <c r="A42" s="115" t="s">
        <v>81</v>
      </c>
      <c r="B42" s="130" t="s">
        <v>96</v>
      </c>
      <c r="C42" s="117"/>
      <c r="D42" s="117"/>
      <c r="E42" s="117"/>
      <c r="F42" s="118"/>
      <c r="G42" s="119"/>
      <c r="H42" s="148"/>
    </row>
    <row r="43" spans="1:8" s="89" customFormat="1" x14ac:dyDescent="0.2">
      <c r="A43" s="115"/>
      <c r="B43" s="130" t="s">
        <v>97</v>
      </c>
      <c r="C43" s="117"/>
      <c r="D43" s="117"/>
      <c r="E43" s="117"/>
      <c r="F43" s="118"/>
      <c r="G43" s="119"/>
      <c r="H43" s="148">
        <v>575</v>
      </c>
    </row>
    <row r="44" spans="1:8" s="89" customFormat="1" x14ac:dyDescent="0.2">
      <c r="A44" s="115" t="s">
        <v>82</v>
      </c>
      <c r="B44" s="130" t="s">
        <v>98</v>
      </c>
      <c r="C44" s="117"/>
      <c r="D44" s="117"/>
      <c r="E44" s="117"/>
      <c r="F44" s="118"/>
      <c r="G44" s="119"/>
      <c r="H44" s="148"/>
    </row>
    <row r="45" spans="1:8" s="89" customFormat="1" x14ac:dyDescent="0.2">
      <c r="A45" s="115"/>
      <c r="B45" s="130" t="s">
        <v>99</v>
      </c>
      <c r="C45" s="117"/>
      <c r="D45" s="117"/>
      <c r="E45" s="117"/>
      <c r="F45" s="118"/>
      <c r="G45" s="119"/>
      <c r="H45" s="148">
        <v>316</v>
      </c>
    </row>
    <row r="46" spans="1:8" s="89" customFormat="1" x14ac:dyDescent="0.2">
      <c r="A46" s="115" t="s">
        <v>83</v>
      </c>
      <c r="B46" s="130" t="s">
        <v>100</v>
      </c>
      <c r="C46" s="117"/>
      <c r="D46" s="117"/>
      <c r="E46" s="117"/>
      <c r="F46" s="118"/>
      <c r="G46" s="119"/>
      <c r="H46" s="148"/>
    </row>
    <row r="47" spans="1:8" s="89" customFormat="1" x14ac:dyDescent="0.2">
      <c r="A47" s="115"/>
      <c r="B47" s="130" t="s">
        <v>94</v>
      </c>
      <c r="C47" s="117"/>
      <c r="D47" s="117"/>
      <c r="E47" s="117"/>
      <c r="F47" s="118"/>
      <c r="G47" s="119"/>
      <c r="H47" s="148">
        <v>990</v>
      </c>
    </row>
    <row r="48" spans="1:8" s="89" customFormat="1" x14ac:dyDescent="0.2">
      <c r="A48" s="115" t="s">
        <v>84</v>
      </c>
      <c r="B48" s="130" t="s">
        <v>100</v>
      </c>
      <c r="C48" s="117"/>
      <c r="D48" s="117"/>
      <c r="E48" s="117"/>
      <c r="F48" s="118"/>
      <c r="G48" s="119"/>
      <c r="H48" s="148"/>
    </row>
    <row r="49" spans="1:8" s="89" customFormat="1" x14ac:dyDescent="0.2">
      <c r="A49" s="115"/>
      <c r="B49" s="130" t="s">
        <v>94</v>
      </c>
      <c r="C49" s="117"/>
      <c r="D49" s="117"/>
      <c r="E49" s="117"/>
      <c r="F49" s="118"/>
      <c r="G49" s="119"/>
      <c r="H49" s="148">
        <v>990</v>
      </c>
    </row>
    <row r="50" spans="1:8" s="89" customFormat="1" x14ac:dyDescent="0.2">
      <c r="A50" s="115" t="s">
        <v>85</v>
      </c>
      <c r="B50" s="130" t="s">
        <v>101</v>
      </c>
      <c r="C50" s="117"/>
      <c r="D50" s="117"/>
      <c r="E50" s="117"/>
      <c r="F50" s="118"/>
      <c r="G50" s="119"/>
      <c r="H50" s="148">
        <v>990</v>
      </c>
    </row>
    <row r="51" spans="1:8" s="89" customFormat="1" x14ac:dyDescent="0.2">
      <c r="A51" s="115" t="s">
        <v>86</v>
      </c>
      <c r="B51" s="130" t="s">
        <v>102</v>
      </c>
      <c r="C51" s="117"/>
      <c r="D51" s="117"/>
      <c r="E51" s="117"/>
      <c r="F51" s="118"/>
      <c r="G51" s="119"/>
      <c r="H51" s="148"/>
    </row>
    <row r="52" spans="1:8" s="89" customFormat="1" x14ac:dyDescent="0.2">
      <c r="A52" s="115"/>
      <c r="B52" s="130" t="s">
        <v>103</v>
      </c>
      <c r="C52" s="117"/>
      <c r="D52" s="117"/>
      <c r="E52" s="117"/>
      <c r="F52" s="118"/>
      <c r="G52" s="119"/>
      <c r="H52" s="148">
        <v>4285.2</v>
      </c>
    </row>
    <row r="53" spans="1:8" x14ac:dyDescent="0.2">
      <c r="A53" s="27"/>
      <c r="B53" s="2"/>
      <c r="C53" s="2"/>
      <c r="D53" s="2"/>
      <c r="E53" s="2"/>
      <c r="F53" s="28"/>
      <c r="G53" s="29"/>
      <c r="H53" s="29"/>
    </row>
    <row r="54" spans="1:8" x14ac:dyDescent="0.2">
      <c r="A54" s="30"/>
      <c r="B54" s="31" t="s">
        <v>380</v>
      </c>
      <c r="C54" s="32"/>
      <c r="D54" s="32"/>
      <c r="E54" s="33"/>
      <c r="F54" s="34"/>
      <c r="G54" s="35"/>
      <c r="H54" s="50">
        <f>SUM(H20:H53)</f>
        <v>17455.689999999999</v>
      </c>
    </row>
    <row r="55" spans="1:8" x14ac:dyDescent="0.2">
      <c r="A55" s="39"/>
      <c r="B55" s="39"/>
      <c r="C55" s="39"/>
      <c r="D55" s="39"/>
      <c r="E55" s="39"/>
      <c r="F55" s="40"/>
      <c r="G55" s="38"/>
      <c r="H55" s="38"/>
    </row>
    <row r="56" spans="1:8" x14ac:dyDescent="0.2">
      <c r="A56" s="39"/>
      <c r="B56" s="39"/>
      <c r="C56" s="39"/>
      <c r="D56" s="39"/>
      <c r="E56" s="39"/>
      <c r="F56" s="40"/>
      <c r="G56" s="38"/>
      <c r="H56" s="38"/>
    </row>
    <row r="57" spans="1:8" x14ac:dyDescent="0.2">
      <c r="A57" s="39"/>
      <c r="B57" s="39"/>
      <c r="C57" s="39"/>
      <c r="D57" s="39"/>
      <c r="E57" s="39"/>
      <c r="F57" s="40"/>
      <c r="G57" s="38"/>
      <c r="H57" s="38"/>
    </row>
    <row r="58" spans="1:8" x14ac:dyDescent="0.2">
      <c r="A58" s="39"/>
      <c r="B58" s="39"/>
      <c r="C58" s="39"/>
      <c r="D58" s="39"/>
      <c r="E58" s="39"/>
      <c r="F58" s="40"/>
      <c r="G58" s="38"/>
      <c r="H58" s="38"/>
    </row>
    <row r="60" spans="1:8" x14ac:dyDescent="0.2">
      <c r="A60" s="36" t="s">
        <v>53</v>
      </c>
      <c r="E60" t="s">
        <v>54</v>
      </c>
    </row>
    <row r="61" spans="1:8" x14ac:dyDescent="0.2">
      <c r="B61" s="256" t="s">
        <v>201</v>
      </c>
      <c r="C61" s="236"/>
      <c r="D61" s="236"/>
      <c r="F61" s="256" t="s">
        <v>609</v>
      </c>
      <c r="G61" s="236"/>
      <c r="H61" s="236"/>
    </row>
    <row r="62" spans="1:8" x14ac:dyDescent="0.2">
      <c r="B62" s="243" t="s">
        <v>203</v>
      </c>
      <c r="C62" s="250"/>
      <c r="D62" s="250"/>
      <c r="F62" s="243" t="s">
        <v>258</v>
      </c>
      <c r="G62" s="250"/>
      <c r="H62" s="250"/>
    </row>
    <row r="63" spans="1:8" x14ac:dyDescent="0.2">
      <c r="B63" s="235" t="s">
        <v>65</v>
      </c>
      <c r="C63" s="235"/>
      <c r="D63" s="235"/>
    </row>
    <row r="65" spans="4:4" x14ac:dyDescent="0.2">
      <c r="D65" s="45"/>
    </row>
  </sheetData>
  <mergeCells count="29">
    <mergeCell ref="B63:D63"/>
    <mergeCell ref="B19:E19"/>
    <mergeCell ref="G11:H11"/>
    <mergeCell ref="G12:H12"/>
    <mergeCell ref="B61:D61"/>
    <mergeCell ref="F61:H61"/>
    <mergeCell ref="A15:F15"/>
    <mergeCell ref="G15:H15"/>
    <mergeCell ref="A16:B16"/>
    <mergeCell ref="C16:F16"/>
    <mergeCell ref="A5:H5"/>
    <mergeCell ref="A6:H6"/>
    <mergeCell ref="A12:B12"/>
    <mergeCell ref="A13:B13"/>
    <mergeCell ref="A11:B11"/>
    <mergeCell ref="C11:E11"/>
    <mergeCell ref="C10:H10"/>
    <mergeCell ref="C13:H13"/>
    <mergeCell ref="C12:E12"/>
    <mergeCell ref="B62:D62"/>
    <mergeCell ref="F62:H62"/>
    <mergeCell ref="A2:B2"/>
    <mergeCell ref="G16:H16"/>
    <mergeCell ref="A17:B17"/>
    <mergeCell ref="C17:F17"/>
    <mergeCell ref="G17:H17"/>
    <mergeCell ref="A3:H3"/>
    <mergeCell ref="A8:H8"/>
    <mergeCell ref="A10:B10"/>
  </mergeCells>
  <phoneticPr fontId="0" type="noConversion"/>
  <pageMargins left="0.70866141732283472" right="0.70866141732283472" top="0.74803149606299213" bottom="0.74803149606299213" header="0.31496062992125984" footer="0.31496062992125984"/>
  <pageSetup scale="81" orientation="portrait" horizontalDpi="4294967294" verticalDpi="4294967294"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3C864-81F8-43F0-9A9C-06AA56227093}">
  <dimension ref="A2:Q63"/>
  <sheetViews>
    <sheetView tabSelected="1" view="pageBreakPreview" zoomScale="60" zoomScaleNormal="100" workbookViewId="0">
      <selection activeCell="B17" sqref="B17"/>
    </sheetView>
  </sheetViews>
  <sheetFormatPr baseColWidth="10" defaultRowHeight="12.75" x14ac:dyDescent="0.2"/>
  <cols>
    <col min="1" max="1" width="11" customWidth="1"/>
    <col min="4" max="4" width="11.85546875" customWidth="1"/>
    <col min="6" max="6" width="9.5703125" customWidth="1"/>
    <col min="7" max="7" width="11.7109375" bestFit="1" customWidth="1"/>
  </cols>
  <sheetData>
    <row r="2" spans="1:17" x14ac:dyDescent="0.2">
      <c r="A2" s="251"/>
      <c r="B2" s="251"/>
    </row>
    <row r="3" spans="1:17" ht="13.5" thickBot="1" x14ac:dyDescent="0.25">
      <c r="A3" s="254" t="s">
        <v>1</v>
      </c>
      <c r="B3" s="254"/>
      <c r="C3" s="254"/>
      <c r="D3" s="254"/>
      <c r="E3" s="254"/>
      <c r="F3" s="254"/>
      <c r="G3" s="254"/>
      <c r="H3" s="254"/>
    </row>
    <row r="4" spans="1:17" ht="6" customHeight="1" thickTop="1" x14ac:dyDescent="0.2"/>
    <row r="5" spans="1:17" x14ac:dyDescent="0.2">
      <c r="A5" s="222"/>
      <c r="B5" s="222"/>
      <c r="C5" s="222"/>
      <c r="D5" s="222"/>
      <c r="E5" s="222"/>
      <c r="F5" s="222"/>
      <c r="G5" s="222"/>
      <c r="H5" s="222"/>
    </row>
    <row r="6" spans="1:17" x14ac:dyDescent="0.2">
      <c r="A6" s="227"/>
      <c r="B6" s="227"/>
      <c r="C6" s="227"/>
      <c r="D6" s="227"/>
      <c r="E6" s="227"/>
      <c r="F6" s="227"/>
      <c r="G6" s="227"/>
      <c r="H6" s="227"/>
    </row>
    <row r="7" spans="1:17" ht="3.75" customHeight="1" x14ac:dyDescent="0.2"/>
    <row r="8" spans="1:17" x14ac:dyDescent="0.2">
      <c r="A8" s="214" t="s">
        <v>56</v>
      </c>
      <c r="B8" s="215"/>
      <c r="C8" s="215"/>
      <c r="D8" s="215"/>
      <c r="E8" s="215"/>
      <c r="F8" s="215"/>
      <c r="G8" s="215"/>
      <c r="H8" s="216"/>
    </row>
    <row r="9" spans="1:17" x14ac:dyDescent="0.2">
      <c r="Q9">
        <v>256</v>
      </c>
    </row>
    <row r="10" spans="1:17" x14ac:dyDescent="0.2">
      <c r="A10" s="217" t="s">
        <v>3</v>
      </c>
      <c r="B10" s="218"/>
      <c r="C10" s="219" t="s">
        <v>66</v>
      </c>
      <c r="D10" s="220"/>
      <c r="E10" s="220"/>
      <c r="F10" s="220"/>
      <c r="G10" s="220"/>
      <c r="H10" s="221"/>
      <c r="Q10">
        <v>25</v>
      </c>
    </row>
    <row r="11" spans="1:17" x14ac:dyDescent="0.2">
      <c r="A11" s="217" t="s">
        <v>4</v>
      </c>
      <c r="B11" s="218"/>
      <c r="C11" s="219" t="s">
        <v>67</v>
      </c>
      <c r="D11" s="220"/>
      <c r="E11" s="221"/>
      <c r="F11" s="4" t="s">
        <v>5</v>
      </c>
      <c r="G11" s="219" t="s">
        <v>67</v>
      </c>
      <c r="H11" s="221"/>
    </row>
    <row r="12" spans="1:17" x14ac:dyDescent="0.2">
      <c r="A12" s="217" t="s">
        <v>6</v>
      </c>
      <c r="B12" s="218"/>
      <c r="C12" s="219"/>
      <c r="D12" s="220"/>
      <c r="E12" s="221"/>
      <c r="F12" s="5" t="s">
        <v>7</v>
      </c>
      <c r="G12" s="219" t="s">
        <v>68</v>
      </c>
      <c r="H12" s="221"/>
    </row>
    <row r="13" spans="1:17" x14ac:dyDescent="0.2">
      <c r="A13" s="217" t="s">
        <v>8</v>
      </c>
      <c r="B13" s="218"/>
      <c r="C13" s="226" t="s">
        <v>419</v>
      </c>
      <c r="D13" s="220"/>
      <c r="E13" s="220"/>
      <c r="F13" s="220"/>
      <c r="G13" s="220"/>
      <c r="H13" s="221"/>
    </row>
    <row r="14" spans="1:17" ht="5.25" customHeight="1" x14ac:dyDescent="0.2"/>
    <row r="15" spans="1:17" x14ac:dyDescent="0.2">
      <c r="A15" s="217" t="s">
        <v>11</v>
      </c>
      <c r="B15" s="257"/>
      <c r="C15" s="257"/>
      <c r="D15" s="257"/>
      <c r="E15" s="257"/>
      <c r="F15" s="218"/>
      <c r="G15" s="224" t="s">
        <v>57</v>
      </c>
      <c r="H15" s="225"/>
    </row>
    <row r="16" spans="1:17" x14ac:dyDescent="0.2">
      <c r="A16" s="224" t="s">
        <v>58</v>
      </c>
      <c r="B16" s="225"/>
      <c r="C16" s="224" t="s">
        <v>59</v>
      </c>
      <c r="D16" s="255"/>
      <c r="E16" s="255"/>
      <c r="F16" s="225"/>
      <c r="G16" s="224" t="s">
        <v>60</v>
      </c>
      <c r="H16" s="225"/>
    </row>
    <row r="17" spans="1:8" x14ac:dyDescent="0.2">
      <c r="A17" s="228">
        <v>1232.08</v>
      </c>
      <c r="B17" s="230"/>
      <c r="C17" s="228" t="s">
        <v>0</v>
      </c>
      <c r="D17" s="229"/>
      <c r="E17" s="229"/>
      <c r="F17" s="230"/>
      <c r="G17" s="252">
        <v>46022</v>
      </c>
      <c r="H17" s="253"/>
    </row>
    <row r="18" spans="1:8" ht="6.75" customHeight="1" x14ac:dyDescent="0.2"/>
    <row r="19" spans="1:8" x14ac:dyDescent="0.2">
      <c r="A19" s="1" t="s">
        <v>61</v>
      </c>
      <c r="B19" s="224" t="s">
        <v>59</v>
      </c>
      <c r="C19" s="255"/>
      <c r="D19" s="255"/>
      <c r="E19" s="225"/>
      <c r="F19" s="1" t="s">
        <v>62</v>
      </c>
      <c r="G19" s="1" t="s">
        <v>63</v>
      </c>
      <c r="H19" s="1" t="s">
        <v>64</v>
      </c>
    </row>
    <row r="20" spans="1:8" s="89" customFormat="1" x14ac:dyDescent="0.2">
      <c r="A20" s="192" t="s">
        <v>157</v>
      </c>
      <c r="B20" s="121" t="s">
        <v>158</v>
      </c>
      <c r="C20" s="117"/>
      <c r="D20" s="117"/>
      <c r="E20" s="117"/>
      <c r="F20" s="122"/>
      <c r="G20" s="123"/>
      <c r="H20" s="141"/>
    </row>
    <row r="21" spans="1:8" x14ac:dyDescent="0.2">
      <c r="A21" s="46"/>
      <c r="B21" s="43" t="s">
        <v>159</v>
      </c>
      <c r="C21" s="2"/>
      <c r="D21" s="2"/>
      <c r="E21" s="2"/>
      <c r="F21" s="28"/>
      <c r="G21" s="29"/>
      <c r="H21" s="143">
        <v>799</v>
      </c>
    </row>
    <row r="22" spans="1:8" ht="36" customHeight="1" x14ac:dyDescent="0.2">
      <c r="A22" s="191" t="s">
        <v>550</v>
      </c>
      <c r="B22" s="285" t="s">
        <v>610</v>
      </c>
      <c r="C22" s="300"/>
      <c r="D22" s="300"/>
      <c r="E22" s="300"/>
      <c r="F22" s="28"/>
      <c r="G22" s="57"/>
      <c r="H22" s="143">
        <v>2699</v>
      </c>
    </row>
    <row r="23" spans="1:8" ht="13.5" thickBot="1" x14ac:dyDescent="0.25">
      <c r="A23" s="55"/>
      <c r="B23" s="41" t="s">
        <v>156</v>
      </c>
      <c r="C23" s="2"/>
      <c r="D23" s="2"/>
      <c r="E23" s="2"/>
      <c r="F23" s="28"/>
      <c r="G23" s="29"/>
      <c r="H23" s="52">
        <f>+H21+H22</f>
        <v>3498</v>
      </c>
    </row>
    <row r="24" spans="1:8" ht="13.5" thickTop="1" x14ac:dyDescent="0.2">
      <c r="A24" s="55"/>
      <c r="B24" s="41"/>
      <c r="C24" s="2"/>
      <c r="D24" s="2"/>
      <c r="E24" s="2"/>
      <c r="F24" s="28"/>
      <c r="G24" s="29"/>
      <c r="H24" s="44"/>
    </row>
    <row r="25" spans="1:8" x14ac:dyDescent="0.2">
      <c r="A25" s="55"/>
      <c r="E25" s="56"/>
      <c r="F25" s="56"/>
      <c r="G25" s="57"/>
      <c r="H25" s="57"/>
    </row>
    <row r="26" spans="1:8" x14ac:dyDescent="0.2">
      <c r="A26" s="55"/>
      <c r="B26" s="41"/>
      <c r="C26" s="2"/>
      <c r="D26" s="2"/>
      <c r="E26" s="2"/>
      <c r="F26" s="28"/>
      <c r="G26" s="29"/>
      <c r="H26" s="44"/>
    </row>
    <row r="27" spans="1:8" x14ac:dyDescent="0.2">
      <c r="A27" s="55"/>
      <c r="B27" s="41"/>
      <c r="C27" s="2"/>
      <c r="D27" s="2"/>
      <c r="E27" s="2"/>
      <c r="F27" s="28"/>
      <c r="G27" s="29"/>
      <c r="H27" s="44"/>
    </row>
    <row r="28" spans="1:8" x14ac:dyDescent="0.2">
      <c r="A28" s="55"/>
      <c r="B28" s="41"/>
      <c r="C28" s="2"/>
      <c r="D28" s="2"/>
      <c r="E28" s="2"/>
      <c r="F28" s="28"/>
      <c r="G28" s="29"/>
      <c r="H28" s="44"/>
    </row>
    <row r="29" spans="1:8" x14ac:dyDescent="0.2">
      <c r="A29" s="55"/>
      <c r="B29" s="41"/>
      <c r="C29" s="2"/>
      <c r="D29" s="2"/>
      <c r="E29" s="2"/>
      <c r="F29" s="28"/>
      <c r="G29" s="29"/>
      <c r="H29" s="44"/>
    </row>
    <row r="30" spans="1:8" x14ac:dyDescent="0.2">
      <c r="A30" s="55"/>
      <c r="B30" s="41"/>
      <c r="C30" s="2"/>
      <c r="D30" s="2"/>
      <c r="E30" s="2"/>
      <c r="F30" s="28"/>
      <c r="G30" s="29"/>
      <c r="H30" s="44"/>
    </row>
    <row r="31" spans="1:8" hidden="1" x14ac:dyDescent="0.2">
      <c r="A31" s="55"/>
      <c r="B31" s="41"/>
      <c r="C31" s="2"/>
      <c r="D31" s="2"/>
      <c r="E31" s="2"/>
      <c r="F31" s="28"/>
      <c r="G31" s="29"/>
      <c r="H31" s="44"/>
    </row>
    <row r="32" spans="1:8" hidden="1" x14ac:dyDescent="0.2">
      <c r="A32" s="55"/>
      <c r="B32" s="41"/>
      <c r="C32" s="2"/>
      <c r="D32" s="2"/>
      <c r="E32" s="2"/>
      <c r="F32" s="28"/>
      <c r="G32" s="29"/>
      <c r="H32" s="44"/>
    </row>
    <row r="33" spans="1:8" hidden="1" x14ac:dyDescent="0.2">
      <c r="A33" s="55"/>
      <c r="B33" s="41"/>
      <c r="C33" s="2"/>
      <c r="D33" s="2"/>
      <c r="E33" s="2"/>
      <c r="F33" s="28"/>
      <c r="G33" s="29"/>
      <c r="H33" s="44"/>
    </row>
    <row r="34" spans="1:8" hidden="1" x14ac:dyDescent="0.2">
      <c r="A34" s="55"/>
      <c r="B34" s="41"/>
      <c r="C34" s="2"/>
      <c r="D34" s="2"/>
      <c r="E34" s="2"/>
      <c r="F34" s="28"/>
      <c r="G34" s="29"/>
      <c r="H34" s="44"/>
    </row>
    <row r="35" spans="1:8" hidden="1" x14ac:dyDescent="0.2">
      <c r="A35" s="55"/>
      <c r="B35" s="41"/>
      <c r="C35" s="2"/>
      <c r="D35" s="2"/>
      <c r="E35" s="2"/>
      <c r="F35" s="28"/>
      <c r="G35" s="29"/>
      <c r="H35" s="49"/>
    </row>
    <row r="36" spans="1:8" hidden="1" x14ac:dyDescent="0.2">
      <c r="A36" s="55"/>
      <c r="B36" s="41"/>
      <c r="C36" s="2"/>
      <c r="D36" s="2"/>
      <c r="E36" s="2"/>
      <c r="F36" s="28"/>
      <c r="G36" s="29"/>
      <c r="H36" s="49"/>
    </row>
    <row r="37" spans="1:8" hidden="1" x14ac:dyDescent="0.2">
      <c r="A37" s="55"/>
      <c r="B37" s="41"/>
      <c r="C37" s="2"/>
      <c r="D37" s="2"/>
      <c r="E37" s="2"/>
      <c r="F37" s="28"/>
      <c r="G37" s="29"/>
      <c r="H37" s="49"/>
    </row>
    <row r="38" spans="1:8" hidden="1" x14ac:dyDescent="0.2">
      <c r="A38" s="55"/>
      <c r="B38" s="41"/>
      <c r="C38" s="2"/>
      <c r="D38" s="2"/>
      <c r="E38" s="2"/>
      <c r="F38" s="28"/>
      <c r="G38" s="29"/>
      <c r="H38" s="49"/>
    </row>
    <row r="39" spans="1:8" hidden="1" x14ac:dyDescent="0.2">
      <c r="A39" s="55"/>
      <c r="B39" s="41"/>
      <c r="C39" s="2"/>
      <c r="D39" s="2"/>
      <c r="E39" s="2"/>
      <c r="F39" s="28"/>
      <c r="G39" s="29"/>
      <c r="H39" s="49"/>
    </row>
    <row r="40" spans="1:8" x14ac:dyDescent="0.2">
      <c r="A40" s="55"/>
      <c r="B40" s="41"/>
      <c r="C40" s="2"/>
      <c r="D40" s="2"/>
      <c r="E40" s="2"/>
      <c r="F40" s="28"/>
      <c r="G40" s="29"/>
      <c r="H40" s="49"/>
    </row>
    <row r="41" spans="1:8" x14ac:dyDescent="0.2">
      <c r="A41" s="55"/>
      <c r="B41" s="41"/>
      <c r="C41" s="2"/>
      <c r="D41" s="2"/>
      <c r="E41" s="2"/>
      <c r="F41" s="28"/>
      <c r="G41" s="29"/>
      <c r="H41" s="49"/>
    </row>
    <row r="42" spans="1:8" x14ac:dyDescent="0.2">
      <c r="A42" s="55"/>
      <c r="B42" s="41"/>
      <c r="C42" s="2"/>
      <c r="D42" s="2"/>
      <c r="E42" s="2"/>
      <c r="F42" s="28"/>
      <c r="G42" s="29"/>
      <c r="H42" s="49"/>
    </row>
    <row r="43" spans="1:8" x14ac:dyDescent="0.2">
      <c r="A43" s="55"/>
      <c r="B43" s="41"/>
      <c r="C43" s="2"/>
      <c r="D43" s="2"/>
      <c r="E43" s="2"/>
      <c r="F43" s="28"/>
      <c r="G43" s="29"/>
      <c r="H43" s="49"/>
    </row>
    <row r="44" spans="1:8" x14ac:dyDescent="0.2">
      <c r="A44" s="55"/>
      <c r="B44" s="41"/>
      <c r="C44" s="2"/>
      <c r="D44" s="2"/>
      <c r="E44" s="2"/>
      <c r="F44" s="28"/>
      <c r="G44" s="29"/>
      <c r="H44" s="49"/>
    </row>
    <row r="45" spans="1:8" x14ac:dyDescent="0.2">
      <c r="A45" s="55"/>
      <c r="B45" s="41"/>
      <c r="C45" s="2"/>
      <c r="D45" s="2"/>
      <c r="E45" s="2"/>
      <c r="F45" s="28"/>
      <c r="G45" s="29"/>
      <c r="H45" s="49"/>
    </row>
    <row r="46" spans="1:8" x14ac:dyDescent="0.2">
      <c r="A46" s="55"/>
      <c r="B46" s="41"/>
      <c r="C46" s="2"/>
      <c r="D46" s="2"/>
      <c r="E46" s="2"/>
      <c r="F46" s="28"/>
      <c r="G46" s="29"/>
      <c r="H46" s="49"/>
    </row>
    <row r="47" spans="1:8" x14ac:dyDescent="0.2">
      <c r="A47" s="55"/>
      <c r="B47" s="46"/>
      <c r="C47" s="2"/>
      <c r="D47" s="2"/>
      <c r="E47" s="2"/>
      <c r="F47" s="28"/>
      <c r="G47" s="29"/>
      <c r="H47" s="49"/>
    </row>
    <row r="48" spans="1:8" x14ac:dyDescent="0.2">
      <c r="A48" s="55"/>
      <c r="B48" s="43"/>
      <c r="C48" s="2"/>
      <c r="D48" s="2"/>
      <c r="E48" s="2"/>
      <c r="F48" s="28"/>
      <c r="G48" s="29"/>
      <c r="H48" s="44"/>
    </row>
    <row r="49" spans="1:8" x14ac:dyDescent="0.2">
      <c r="A49" s="55"/>
      <c r="B49" s="43"/>
      <c r="C49" s="2"/>
      <c r="D49" s="2"/>
      <c r="E49" s="2"/>
      <c r="F49" s="28"/>
      <c r="G49" s="29"/>
      <c r="H49" s="44"/>
    </row>
    <row r="50" spans="1:8" x14ac:dyDescent="0.2">
      <c r="A50" s="55"/>
      <c r="B50" s="43"/>
      <c r="C50" s="2"/>
      <c r="D50" s="2"/>
      <c r="E50" s="2"/>
      <c r="F50" s="28"/>
      <c r="G50" s="29"/>
      <c r="H50" s="44"/>
    </row>
    <row r="51" spans="1:8" x14ac:dyDescent="0.2">
      <c r="A51" s="55"/>
      <c r="B51" s="43"/>
      <c r="C51" s="2"/>
      <c r="D51" s="2"/>
      <c r="E51" s="2"/>
      <c r="F51" s="28"/>
      <c r="G51" s="29"/>
      <c r="H51" s="44"/>
    </row>
    <row r="52" spans="1:8" x14ac:dyDescent="0.2">
      <c r="A52" s="55"/>
      <c r="B52" s="43"/>
      <c r="C52" s="2"/>
      <c r="D52" s="2"/>
      <c r="E52" s="2"/>
      <c r="F52" s="28"/>
      <c r="G52" s="29"/>
      <c r="H52" s="44"/>
    </row>
    <row r="53" spans="1:8" x14ac:dyDescent="0.2">
      <c r="A53" s="27"/>
      <c r="B53" s="2"/>
      <c r="C53" s="2"/>
      <c r="D53" s="2"/>
      <c r="E53" s="2"/>
      <c r="F53" s="28"/>
      <c r="G53" s="29"/>
      <c r="H53" s="29"/>
    </row>
    <row r="54" spans="1:8" x14ac:dyDescent="0.2">
      <c r="A54" s="30"/>
      <c r="B54" s="31"/>
      <c r="C54" s="32"/>
      <c r="D54" s="32"/>
      <c r="E54" s="33"/>
      <c r="F54" s="34"/>
      <c r="G54" s="35"/>
      <c r="H54" s="35"/>
    </row>
    <row r="55" spans="1:8" x14ac:dyDescent="0.2">
      <c r="A55" s="39"/>
      <c r="B55" s="39"/>
      <c r="C55" s="39"/>
      <c r="D55" s="39"/>
      <c r="E55" s="39"/>
      <c r="F55" s="40"/>
      <c r="G55" s="38"/>
      <c r="H55" s="38"/>
    </row>
    <row r="56" spans="1:8" x14ac:dyDescent="0.2">
      <c r="A56" s="39"/>
      <c r="B56" s="39"/>
      <c r="C56" s="39"/>
      <c r="D56" s="39"/>
      <c r="E56" s="39"/>
      <c r="F56" s="40"/>
      <c r="G56" s="38"/>
      <c r="H56" s="38"/>
    </row>
    <row r="57" spans="1:8" x14ac:dyDescent="0.2">
      <c r="A57" s="39"/>
      <c r="B57" s="39"/>
      <c r="C57" s="39"/>
      <c r="D57" s="39"/>
      <c r="E57" s="39"/>
      <c r="F57" s="40"/>
      <c r="G57" s="38"/>
      <c r="H57" s="38"/>
    </row>
    <row r="58" spans="1:8" x14ac:dyDescent="0.2">
      <c r="A58" s="39"/>
      <c r="B58" s="39"/>
      <c r="C58" s="39"/>
      <c r="D58" s="39"/>
      <c r="E58" s="39"/>
      <c r="F58" s="40"/>
      <c r="G58" s="38"/>
      <c r="H58" s="38"/>
    </row>
    <row r="60" spans="1:8" x14ac:dyDescent="0.2">
      <c r="A60" s="36" t="s">
        <v>53</v>
      </c>
      <c r="E60" t="s">
        <v>54</v>
      </c>
    </row>
    <row r="61" spans="1:8" x14ac:dyDescent="0.2">
      <c r="B61" s="256" t="s">
        <v>201</v>
      </c>
      <c r="C61" s="236"/>
      <c r="D61" s="236"/>
      <c r="F61" s="256" t="s">
        <v>609</v>
      </c>
      <c r="G61" s="236"/>
      <c r="H61" s="236"/>
    </row>
    <row r="62" spans="1:8" x14ac:dyDescent="0.2">
      <c r="B62" s="243" t="s">
        <v>203</v>
      </c>
      <c r="C62" s="250"/>
      <c r="D62" s="250"/>
      <c r="F62" s="243" t="s">
        <v>258</v>
      </c>
      <c r="G62" s="250"/>
      <c r="H62" s="250"/>
    </row>
    <row r="63" spans="1:8" x14ac:dyDescent="0.2">
      <c r="B63" s="235" t="s">
        <v>65</v>
      </c>
      <c r="C63" s="235"/>
      <c r="D63" s="235"/>
    </row>
  </sheetData>
  <mergeCells count="30">
    <mergeCell ref="B22:E22"/>
    <mergeCell ref="B61:D61"/>
    <mergeCell ref="F61:H61"/>
    <mergeCell ref="G12:H12"/>
    <mergeCell ref="A13:B13"/>
    <mergeCell ref="C13:H13"/>
    <mergeCell ref="B62:D62"/>
    <mergeCell ref="F62:H62"/>
    <mergeCell ref="A16:B16"/>
    <mergeCell ref="C16:F16"/>
    <mergeCell ref="G16:H16"/>
    <mergeCell ref="B63:D63"/>
    <mergeCell ref="A17:B17"/>
    <mergeCell ref="C17:F17"/>
    <mergeCell ref="G17:H17"/>
    <mergeCell ref="B19:E19"/>
    <mergeCell ref="A11:B11"/>
    <mergeCell ref="C11:E11"/>
    <mergeCell ref="G11:H11"/>
    <mergeCell ref="A15:F15"/>
    <mergeCell ref="G15:H15"/>
    <mergeCell ref="A12:B12"/>
    <mergeCell ref="C12:E12"/>
    <mergeCell ref="A2:B2"/>
    <mergeCell ref="A3:H3"/>
    <mergeCell ref="A5:H5"/>
    <mergeCell ref="A6:H6"/>
    <mergeCell ref="A8:H8"/>
    <mergeCell ref="A10:B10"/>
    <mergeCell ref="C10:H10"/>
  </mergeCells>
  <phoneticPr fontId="12" type="noConversion"/>
  <pageMargins left="0.70866141732283472" right="0.70866141732283472" top="0.74803149606299213" bottom="0.74803149606299213" header="0.31496062992125984" footer="0.31496062992125984"/>
  <pageSetup scale="81" orientation="portrait" horizontalDpi="4294967294" verticalDpi="4294967294" r:id="rId1"/>
  <colBreaks count="1" manualBreakCount="1">
    <brk id="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7D34A-9F7C-4DEC-83B2-09D35933E142}">
  <dimension ref="A1:H61"/>
  <sheetViews>
    <sheetView tabSelected="1" view="pageBreakPreview" topLeftCell="A3" zoomScale="60" zoomScaleNormal="100" workbookViewId="0">
      <selection activeCell="B17" sqref="B17"/>
    </sheetView>
  </sheetViews>
  <sheetFormatPr baseColWidth="10" defaultRowHeight="12.75" x14ac:dyDescent="0.2"/>
  <cols>
    <col min="1" max="1" width="11" customWidth="1"/>
    <col min="4" max="4" width="11.85546875" customWidth="1"/>
    <col min="6" max="6" width="9.5703125" customWidth="1"/>
    <col min="7" max="7" width="11.7109375" bestFit="1" customWidth="1"/>
  </cols>
  <sheetData>
    <row r="1" spans="1:8" hidden="1" x14ac:dyDescent="0.2"/>
    <row r="2" spans="1:8" hidden="1"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419</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60</v>
      </c>
      <c r="H16" s="225"/>
    </row>
    <row r="17" spans="1:8" x14ac:dyDescent="0.2">
      <c r="A17" s="228">
        <v>1232.03</v>
      </c>
      <c r="B17" s="230"/>
      <c r="C17" s="228" t="s">
        <v>69</v>
      </c>
      <c r="D17" s="229"/>
      <c r="E17" s="229"/>
      <c r="F17" s="230"/>
      <c r="G17" s="252">
        <v>46022</v>
      </c>
      <c r="H17" s="253"/>
    </row>
    <row r="18" spans="1:8" ht="6.75" customHeight="1" x14ac:dyDescent="0.2"/>
    <row r="19" spans="1:8" x14ac:dyDescent="0.2">
      <c r="A19" s="1" t="s">
        <v>61</v>
      </c>
      <c r="B19" s="224" t="s">
        <v>59</v>
      </c>
      <c r="C19" s="255"/>
      <c r="D19" s="255"/>
      <c r="E19" s="225"/>
      <c r="F19" s="1" t="s">
        <v>62</v>
      </c>
      <c r="G19" s="1" t="s">
        <v>63</v>
      </c>
      <c r="H19" s="1" t="s">
        <v>64</v>
      </c>
    </row>
    <row r="20" spans="1:8" x14ac:dyDescent="0.2">
      <c r="A20" s="47"/>
      <c r="B20" s="41" t="s">
        <v>137</v>
      </c>
      <c r="C20" s="2"/>
      <c r="D20" s="2"/>
      <c r="E20" s="2"/>
      <c r="F20" s="25"/>
      <c r="G20" s="26"/>
      <c r="H20" s="48">
        <f>+'FIN-02'!H54</f>
        <v>17455.689999999999</v>
      </c>
    </row>
    <row r="21" spans="1:8" s="89" customFormat="1" x14ac:dyDescent="0.2">
      <c r="A21" s="142" t="s">
        <v>104</v>
      </c>
      <c r="B21" s="121" t="s">
        <v>115</v>
      </c>
      <c r="C21" s="117"/>
      <c r="D21" s="117"/>
      <c r="E21" s="117"/>
      <c r="F21" s="118"/>
      <c r="G21" s="119"/>
      <c r="H21" s="157"/>
    </row>
    <row r="22" spans="1:8" s="89" customFormat="1" x14ac:dyDescent="0.2">
      <c r="A22" s="142"/>
      <c r="B22" s="121" t="s">
        <v>116</v>
      </c>
      <c r="C22" s="117"/>
      <c r="D22" s="117"/>
      <c r="E22" s="117"/>
      <c r="F22" s="118"/>
      <c r="G22" s="119"/>
      <c r="H22" s="148">
        <v>885</v>
      </c>
    </row>
    <row r="23" spans="1:8" s="89" customFormat="1" x14ac:dyDescent="0.2">
      <c r="A23" s="142" t="s">
        <v>105</v>
      </c>
      <c r="B23" s="121" t="s">
        <v>117</v>
      </c>
      <c r="C23" s="117"/>
      <c r="D23" s="117"/>
      <c r="E23" s="117"/>
      <c r="F23" s="118"/>
      <c r="G23" s="119"/>
      <c r="H23" s="148"/>
    </row>
    <row r="24" spans="1:8" s="89" customFormat="1" x14ac:dyDescent="0.2">
      <c r="A24" s="142"/>
      <c r="B24" s="121" t="s">
        <v>590</v>
      </c>
      <c r="C24" s="117"/>
      <c r="D24" s="117"/>
      <c r="E24" s="117"/>
      <c r="F24" s="118"/>
      <c r="G24" s="119"/>
      <c r="H24" s="148">
        <v>1295</v>
      </c>
    </row>
    <row r="25" spans="1:8" s="89" customFormat="1" x14ac:dyDescent="0.2">
      <c r="A25" s="142" t="s">
        <v>106</v>
      </c>
      <c r="B25" s="121" t="s">
        <v>118</v>
      </c>
      <c r="C25" s="117"/>
      <c r="D25" s="117"/>
      <c r="E25" s="117"/>
      <c r="F25" s="118"/>
      <c r="G25" s="119"/>
      <c r="H25" s="148"/>
    </row>
    <row r="26" spans="1:8" s="89" customFormat="1" x14ac:dyDescent="0.2">
      <c r="A26" s="142"/>
      <c r="B26" s="121" t="s">
        <v>119</v>
      </c>
      <c r="C26" s="117"/>
      <c r="D26" s="117"/>
      <c r="E26" s="117"/>
      <c r="F26" s="118"/>
      <c r="G26" s="119"/>
      <c r="H26" s="148">
        <v>679.95</v>
      </c>
    </row>
    <row r="27" spans="1:8" s="89" customFormat="1" x14ac:dyDescent="0.2">
      <c r="A27" s="142" t="s">
        <v>107</v>
      </c>
      <c r="B27" s="121" t="s">
        <v>91</v>
      </c>
      <c r="C27" s="117"/>
      <c r="D27" s="117"/>
      <c r="E27" s="117"/>
      <c r="F27" s="118"/>
      <c r="G27" s="119"/>
      <c r="H27" s="148"/>
    </row>
    <row r="28" spans="1:8" s="89" customFormat="1" x14ac:dyDescent="0.2">
      <c r="A28" s="142"/>
      <c r="B28" s="121" t="s">
        <v>120</v>
      </c>
      <c r="C28" s="117"/>
      <c r="D28" s="117"/>
      <c r="E28" s="117"/>
      <c r="F28" s="118"/>
      <c r="G28" s="119"/>
      <c r="H28" s="148">
        <v>1382</v>
      </c>
    </row>
    <row r="29" spans="1:8" s="89" customFormat="1" x14ac:dyDescent="0.2">
      <c r="A29" s="142" t="s">
        <v>108</v>
      </c>
      <c r="B29" s="121" t="s">
        <v>121</v>
      </c>
      <c r="C29" s="117"/>
      <c r="D29" s="117"/>
      <c r="E29" s="117"/>
      <c r="F29" s="118"/>
      <c r="G29" s="119"/>
      <c r="H29" s="148"/>
    </row>
    <row r="30" spans="1:8" s="89" customFormat="1" x14ac:dyDescent="0.2">
      <c r="A30" s="142"/>
      <c r="B30" s="121" t="s">
        <v>122</v>
      </c>
      <c r="C30" s="117"/>
      <c r="D30" s="117"/>
      <c r="E30" s="117"/>
      <c r="F30" s="118"/>
      <c r="G30" s="119"/>
      <c r="H30" s="148"/>
    </row>
    <row r="31" spans="1:8" s="89" customFormat="1" x14ac:dyDescent="0.2">
      <c r="A31" s="142"/>
      <c r="B31" s="121" t="s">
        <v>123</v>
      </c>
      <c r="C31" s="117"/>
      <c r="D31" s="117"/>
      <c r="E31" s="117"/>
      <c r="F31" s="118"/>
      <c r="G31" s="119"/>
      <c r="H31" s="148"/>
    </row>
    <row r="32" spans="1:8" s="89" customFormat="1" x14ac:dyDescent="0.2">
      <c r="A32" s="142"/>
      <c r="B32" s="121" t="s">
        <v>124</v>
      </c>
      <c r="C32" s="117"/>
      <c r="D32" s="117"/>
      <c r="E32" s="117"/>
      <c r="F32" s="118"/>
      <c r="G32" s="119"/>
      <c r="H32" s="148"/>
    </row>
    <row r="33" spans="1:8" s="89" customFormat="1" x14ac:dyDescent="0.2">
      <c r="A33" s="142"/>
      <c r="B33" s="121" t="s">
        <v>125</v>
      </c>
      <c r="C33" s="117"/>
      <c r="D33" s="117"/>
      <c r="E33" s="117"/>
      <c r="F33" s="118"/>
      <c r="G33" s="119"/>
      <c r="H33" s="148">
        <v>3135</v>
      </c>
    </row>
    <row r="34" spans="1:8" s="89" customFormat="1" x14ac:dyDescent="0.2">
      <c r="A34" s="142" t="s">
        <v>109</v>
      </c>
      <c r="B34" s="121" t="s">
        <v>126</v>
      </c>
      <c r="C34" s="117"/>
      <c r="D34" s="117"/>
      <c r="E34" s="117"/>
      <c r="F34" s="118"/>
      <c r="G34" s="119"/>
      <c r="H34" s="148"/>
    </row>
    <row r="35" spans="1:8" s="89" customFormat="1" x14ac:dyDescent="0.2">
      <c r="A35" s="142"/>
      <c r="B35" s="121" t="s">
        <v>127</v>
      </c>
      <c r="C35" s="117"/>
      <c r="D35" s="117"/>
      <c r="E35" s="117"/>
      <c r="F35" s="118"/>
      <c r="G35" s="119"/>
      <c r="H35" s="148">
        <v>1099</v>
      </c>
    </row>
    <row r="36" spans="1:8" s="89" customFormat="1" x14ac:dyDescent="0.2">
      <c r="A36" s="142" t="s">
        <v>110</v>
      </c>
      <c r="B36" s="121" t="s">
        <v>128</v>
      </c>
      <c r="C36" s="117"/>
      <c r="D36" s="117"/>
      <c r="E36" s="117"/>
      <c r="F36" s="118"/>
      <c r="G36" s="119"/>
      <c r="H36" s="148"/>
    </row>
    <row r="37" spans="1:8" s="89" customFormat="1" x14ac:dyDescent="0.2">
      <c r="A37" s="142"/>
      <c r="B37" s="121" t="s">
        <v>129</v>
      </c>
      <c r="C37" s="117"/>
      <c r="D37" s="117"/>
      <c r="E37" s="117"/>
      <c r="F37" s="118"/>
      <c r="G37" s="119"/>
      <c r="H37" s="148">
        <v>289.95</v>
      </c>
    </row>
    <row r="38" spans="1:8" s="89" customFormat="1" x14ac:dyDescent="0.2">
      <c r="A38" s="142" t="s">
        <v>111</v>
      </c>
      <c r="B38" s="121" t="s">
        <v>128</v>
      </c>
      <c r="C38" s="117"/>
      <c r="D38" s="117"/>
      <c r="E38" s="117"/>
      <c r="F38" s="118"/>
      <c r="G38" s="119"/>
      <c r="H38" s="148"/>
    </row>
    <row r="39" spans="1:8" s="89" customFormat="1" x14ac:dyDescent="0.2">
      <c r="A39" s="142"/>
      <c r="B39" s="121" t="s">
        <v>129</v>
      </c>
      <c r="C39" s="117"/>
      <c r="D39" s="117"/>
      <c r="E39" s="117"/>
      <c r="F39" s="118"/>
      <c r="G39" s="119"/>
      <c r="H39" s="148">
        <v>289.95</v>
      </c>
    </row>
    <row r="40" spans="1:8" s="89" customFormat="1" x14ac:dyDescent="0.2">
      <c r="A40" s="142" t="s">
        <v>112</v>
      </c>
      <c r="B40" s="121" t="s">
        <v>130</v>
      </c>
      <c r="C40" s="117"/>
      <c r="D40" s="117"/>
      <c r="E40" s="117"/>
      <c r="F40" s="118"/>
      <c r="G40" s="119"/>
      <c r="H40" s="148"/>
    </row>
    <row r="41" spans="1:8" s="89" customFormat="1" x14ac:dyDescent="0.2">
      <c r="A41" s="142"/>
      <c r="B41" s="121" t="s">
        <v>131</v>
      </c>
      <c r="C41" s="117"/>
      <c r="D41" s="117"/>
      <c r="E41" s="117"/>
      <c r="F41" s="118"/>
      <c r="G41" s="119"/>
      <c r="H41" s="148">
        <v>279.95</v>
      </c>
    </row>
    <row r="42" spans="1:8" s="89" customFormat="1" x14ac:dyDescent="0.2">
      <c r="A42" s="142" t="s">
        <v>113</v>
      </c>
      <c r="B42" s="121" t="s">
        <v>132</v>
      </c>
      <c r="C42" s="117"/>
      <c r="D42" s="117"/>
      <c r="E42" s="117"/>
      <c r="F42" s="118"/>
      <c r="G42" s="119"/>
      <c r="H42" s="148"/>
    </row>
    <row r="43" spans="1:8" s="89" customFormat="1" x14ac:dyDescent="0.2">
      <c r="A43" s="142"/>
      <c r="B43" s="121" t="s">
        <v>133</v>
      </c>
      <c r="C43" s="117"/>
      <c r="D43" s="117"/>
      <c r="E43" s="117"/>
      <c r="F43" s="118"/>
      <c r="G43" s="119"/>
      <c r="H43" s="148">
        <v>4600</v>
      </c>
    </row>
    <row r="44" spans="1:8" s="89" customFormat="1" x14ac:dyDescent="0.2">
      <c r="A44" s="142" t="s">
        <v>114</v>
      </c>
      <c r="B44" s="121" t="s">
        <v>134</v>
      </c>
      <c r="C44" s="117"/>
      <c r="D44" s="117"/>
      <c r="E44" s="117"/>
      <c r="F44" s="118"/>
      <c r="G44" s="119"/>
      <c r="H44" s="148"/>
    </row>
    <row r="45" spans="1:8" s="89" customFormat="1" x14ac:dyDescent="0.2">
      <c r="A45" s="142"/>
      <c r="B45" s="121" t="s">
        <v>135</v>
      </c>
      <c r="C45" s="117"/>
      <c r="D45" s="117"/>
      <c r="E45" s="117"/>
      <c r="F45" s="118"/>
      <c r="G45" s="119"/>
      <c r="H45" s="148"/>
    </row>
    <row r="46" spans="1:8" s="89" customFormat="1" x14ac:dyDescent="0.2">
      <c r="A46" s="142"/>
      <c r="B46" s="121" t="s">
        <v>136</v>
      </c>
      <c r="C46" s="117"/>
      <c r="D46" s="117"/>
      <c r="E46" s="117"/>
      <c r="F46" s="118"/>
      <c r="G46" s="119"/>
      <c r="H46" s="148">
        <v>4580</v>
      </c>
    </row>
    <row r="47" spans="1:8" s="89" customFormat="1" x14ac:dyDescent="0.2">
      <c r="A47" s="142" t="s">
        <v>160</v>
      </c>
      <c r="B47" s="116" t="s">
        <v>161</v>
      </c>
      <c r="C47" s="117"/>
      <c r="D47" s="117"/>
      <c r="E47" s="117"/>
      <c r="F47" s="118"/>
      <c r="G47" s="119"/>
      <c r="H47" s="148">
        <v>279.95</v>
      </c>
    </row>
    <row r="48" spans="1:8" s="89" customFormat="1" x14ac:dyDescent="0.2">
      <c r="A48" s="121"/>
      <c r="B48" s="130" t="s">
        <v>162</v>
      </c>
      <c r="C48" s="117"/>
      <c r="D48" s="117"/>
      <c r="E48" s="117"/>
      <c r="F48" s="118"/>
      <c r="G48" s="119"/>
      <c r="H48" s="149"/>
    </row>
    <row r="49" spans="1:8" s="89" customFormat="1" x14ac:dyDescent="0.2">
      <c r="A49" s="142" t="s">
        <v>163</v>
      </c>
      <c r="B49" s="116" t="s">
        <v>161</v>
      </c>
      <c r="C49" s="117"/>
      <c r="D49" s="117"/>
      <c r="E49" s="117"/>
      <c r="F49" s="118"/>
      <c r="G49" s="119"/>
      <c r="H49" s="148">
        <v>279.95</v>
      </c>
    </row>
    <row r="50" spans="1:8" s="89" customFormat="1" x14ac:dyDescent="0.2">
      <c r="A50" s="121"/>
      <c r="B50" s="130" t="s">
        <v>162</v>
      </c>
      <c r="C50" s="117"/>
      <c r="D50" s="117"/>
      <c r="E50" s="117"/>
      <c r="F50" s="118"/>
      <c r="G50" s="119"/>
      <c r="H50" s="132"/>
    </row>
    <row r="51" spans="1:8" s="89" customFormat="1" x14ac:dyDescent="0.2">
      <c r="A51" s="142" t="s">
        <v>164</v>
      </c>
      <c r="B51" s="116" t="s">
        <v>161</v>
      </c>
      <c r="C51" s="117"/>
      <c r="D51" s="117"/>
      <c r="E51" s="117"/>
      <c r="F51" s="118"/>
      <c r="G51" s="119"/>
      <c r="H51" s="120">
        <v>279.95</v>
      </c>
    </row>
    <row r="52" spans="1:8" s="89" customFormat="1" x14ac:dyDescent="0.2">
      <c r="A52" s="121"/>
      <c r="B52" s="130" t="s">
        <v>162</v>
      </c>
      <c r="C52" s="117"/>
      <c r="D52" s="117"/>
      <c r="E52" s="117"/>
      <c r="F52" s="118"/>
      <c r="G52" s="119"/>
      <c r="H52" s="132"/>
    </row>
    <row r="53" spans="1:8" x14ac:dyDescent="0.2">
      <c r="A53" s="27"/>
      <c r="B53" s="2"/>
      <c r="C53" s="2"/>
      <c r="D53" s="2"/>
      <c r="E53" s="2"/>
      <c r="F53" s="28"/>
      <c r="G53" s="29"/>
      <c r="H53" s="29"/>
    </row>
    <row r="54" spans="1:8" x14ac:dyDescent="0.2">
      <c r="A54" s="30"/>
      <c r="B54" s="31" t="s">
        <v>138</v>
      </c>
      <c r="C54" s="32"/>
      <c r="D54" s="32"/>
      <c r="E54" s="33"/>
      <c r="F54" s="34"/>
      <c r="G54" s="35"/>
      <c r="H54" s="35">
        <f>SUM(H20:H53)</f>
        <v>36811.339999999997</v>
      </c>
    </row>
    <row r="55" spans="1:8" x14ac:dyDescent="0.2">
      <c r="A55" s="39"/>
      <c r="B55" s="39"/>
      <c r="C55" s="39"/>
      <c r="D55" s="39"/>
      <c r="E55" s="39"/>
      <c r="F55" s="40"/>
      <c r="G55" s="38"/>
      <c r="H55" s="38"/>
    </row>
    <row r="56" spans="1:8" x14ac:dyDescent="0.2">
      <c r="A56" s="39"/>
      <c r="B56" s="39"/>
      <c r="C56" s="39"/>
      <c r="D56" s="39"/>
      <c r="E56" s="39"/>
      <c r="F56" s="40"/>
      <c r="G56" s="38"/>
      <c r="H56" s="38"/>
    </row>
    <row r="58" spans="1:8" x14ac:dyDescent="0.2">
      <c r="A58" s="36" t="s">
        <v>53</v>
      </c>
      <c r="E58" t="s">
        <v>54</v>
      </c>
    </row>
    <row r="59" spans="1:8" x14ac:dyDescent="0.2">
      <c r="B59" s="256" t="s">
        <v>201</v>
      </c>
      <c r="C59" s="236"/>
      <c r="D59" s="236"/>
      <c r="F59" s="256" t="s">
        <v>609</v>
      </c>
      <c r="G59" s="236"/>
      <c r="H59" s="236"/>
    </row>
    <row r="60" spans="1:8" x14ac:dyDescent="0.2">
      <c r="B60" s="243" t="s">
        <v>203</v>
      </c>
      <c r="C60" s="250"/>
      <c r="D60" s="250"/>
      <c r="F60" s="243" t="s">
        <v>258</v>
      </c>
      <c r="G60" s="250"/>
      <c r="H60" s="250"/>
    </row>
    <row r="61" spans="1:8" x14ac:dyDescent="0.2">
      <c r="B61" s="235" t="s">
        <v>65</v>
      </c>
      <c r="C61" s="235"/>
      <c r="D61" s="235"/>
    </row>
  </sheetData>
  <mergeCells count="29">
    <mergeCell ref="A8:H8"/>
    <mergeCell ref="A10:B10"/>
    <mergeCell ref="C10:H10"/>
    <mergeCell ref="A2:B2"/>
    <mergeCell ref="A3:H3"/>
    <mergeCell ref="A5:H5"/>
    <mergeCell ref="A6:H6"/>
    <mergeCell ref="A11:B11"/>
    <mergeCell ref="C11:E11"/>
    <mergeCell ref="G11:H11"/>
    <mergeCell ref="A12:B12"/>
    <mergeCell ref="C12:E12"/>
    <mergeCell ref="G12:H12"/>
    <mergeCell ref="B61:D61"/>
    <mergeCell ref="A17:B17"/>
    <mergeCell ref="C17:F17"/>
    <mergeCell ref="G17:H17"/>
    <mergeCell ref="B19:E19"/>
    <mergeCell ref="A16:B16"/>
    <mergeCell ref="C16:F16"/>
    <mergeCell ref="G16:H16"/>
    <mergeCell ref="B59:D59"/>
    <mergeCell ref="F59:H59"/>
    <mergeCell ref="C13:H13"/>
    <mergeCell ref="A15:F15"/>
    <mergeCell ref="G15:H15"/>
    <mergeCell ref="B60:D60"/>
    <mergeCell ref="F60:H60"/>
    <mergeCell ref="A13:B13"/>
  </mergeCells>
  <phoneticPr fontId="12" type="noConversion"/>
  <pageMargins left="0.70866141732283472" right="0.70866141732283472" top="0.74803149606299213" bottom="0.74803149606299213" header="0.31496062992125984" footer="0.31496062992125984"/>
  <pageSetup scale="81"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FB630-95BE-4D54-A3A6-967192A95C02}">
  <dimension ref="A2:H63"/>
  <sheetViews>
    <sheetView tabSelected="1" view="pageBreakPreview" topLeftCell="A7" zoomScale="60" zoomScaleNormal="100" workbookViewId="0">
      <selection activeCell="B17" sqref="B17"/>
    </sheetView>
  </sheetViews>
  <sheetFormatPr baseColWidth="10" defaultRowHeight="12.75" x14ac:dyDescent="0.2"/>
  <cols>
    <col min="1" max="1" width="11" customWidth="1"/>
    <col min="4" max="4" width="11.85546875" customWidth="1"/>
    <col min="5" max="5" width="12"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419</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60</v>
      </c>
      <c r="H16" s="225"/>
    </row>
    <row r="17" spans="1:8" x14ac:dyDescent="0.2">
      <c r="A17" s="228">
        <v>1232.03</v>
      </c>
      <c r="B17" s="230"/>
      <c r="C17" s="228" t="s">
        <v>69</v>
      </c>
      <c r="D17" s="229"/>
      <c r="E17" s="229"/>
      <c r="F17" s="230"/>
      <c r="G17" s="252">
        <v>46022</v>
      </c>
      <c r="H17" s="253"/>
    </row>
    <row r="18" spans="1:8" ht="6.75" customHeight="1" x14ac:dyDescent="0.2"/>
    <row r="19" spans="1:8" x14ac:dyDescent="0.2">
      <c r="A19" s="1" t="s">
        <v>61</v>
      </c>
      <c r="B19" s="224" t="s">
        <v>59</v>
      </c>
      <c r="C19" s="255"/>
      <c r="D19" s="255"/>
      <c r="E19" s="225"/>
      <c r="F19" s="1" t="s">
        <v>62</v>
      </c>
      <c r="G19" s="1" t="s">
        <v>63</v>
      </c>
      <c r="H19" s="1" t="s">
        <v>64</v>
      </c>
    </row>
    <row r="20" spans="1:8" x14ac:dyDescent="0.2">
      <c r="A20" s="54"/>
      <c r="B20" s="41" t="s">
        <v>210</v>
      </c>
      <c r="C20" s="2"/>
      <c r="D20" s="2"/>
      <c r="E20" s="2"/>
      <c r="F20" s="25"/>
      <c r="G20" s="26"/>
      <c r="H20" s="48">
        <f>+'FIN-02 II'!H54</f>
        <v>36811.339999999997</v>
      </c>
    </row>
    <row r="21" spans="1:8" s="89" customFormat="1" x14ac:dyDescent="0.2">
      <c r="A21" s="115" t="s">
        <v>166</v>
      </c>
      <c r="B21" s="116" t="s">
        <v>161</v>
      </c>
      <c r="C21" s="117"/>
      <c r="D21" s="117"/>
      <c r="E21" s="117"/>
      <c r="F21" s="118"/>
      <c r="G21" s="119"/>
      <c r="H21" s="120">
        <v>279.95</v>
      </c>
    </row>
    <row r="22" spans="1:8" s="89" customFormat="1" x14ac:dyDescent="0.2">
      <c r="A22" s="115"/>
      <c r="B22" s="130" t="s">
        <v>162</v>
      </c>
      <c r="C22" s="117"/>
      <c r="D22" s="117"/>
      <c r="E22" s="117"/>
      <c r="F22" s="118"/>
      <c r="G22" s="119"/>
      <c r="H22" s="132"/>
    </row>
    <row r="23" spans="1:8" s="89" customFormat="1" x14ac:dyDescent="0.2">
      <c r="A23" s="115" t="s">
        <v>167</v>
      </c>
      <c r="B23" s="121" t="s">
        <v>168</v>
      </c>
      <c r="C23" s="117"/>
      <c r="D23" s="117"/>
      <c r="E23" s="117"/>
      <c r="F23" s="118"/>
      <c r="G23" s="119"/>
      <c r="H23" s="148"/>
    </row>
    <row r="24" spans="1:8" s="89" customFormat="1" x14ac:dyDescent="0.2">
      <c r="A24" s="115"/>
      <c r="B24" s="121" t="s">
        <v>169</v>
      </c>
      <c r="C24" s="117"/>
      <c r="D24" s="117"/>
      <c r="E24" s="117"/>
      <c r="F24" s="118"/>
      <c r="G24" s="119"/>
      <c r="H24" s="148"/>
    </row>
    <row r="25" spans="1:8" s="89" customFormat="1" x14ac:dyDescent="0.2">
      <c r="A25" s="115"/>
      <c r="B25" s="121" t="s">
        <v>170</v>
      </c>
      <c r="C25" s="117"/>
      <c r="D25" s="117"/>
      <c r="E25" s="117"/>
      <c r="F25" s="118"/>
      <c r="G25" s="119"/>
      <c r="H25" s="148"/>
    </row>
    <row r="26" spans="1:8" s="89" customFormat="1" x14ac:dyDescent="0.2">
      <c r="A26" s="115"/>
      <c r="B26" s="121" t="s">
        <v>171</v>
      </c>
      <c r="C26" s="117"/>
      <c r="D26" s="117"/>
      <c r="E26" s="117"/>
      <c r="F26" s="118"/>
      <c r="G26" s="119"/>
      <c r="H26" s="148">
        <v>3164</v>
      </c>
    </row>
    <row r="27" spans="1:8" s="89" customFormat="1" x14ac:dyDescent="0.2">
      <c r="A27" s="115" t="s">
        <v>172</v>
      </c>
      <c r="B27" s="121" t="s">
        <v>173</v>
      </c>
      <c r="C27" s="117"/>
      <c r="D27" s="117"/>
      <c r="E27" s="117"/>
      <c r="F27" s="118"/>
      <c r="G27" s="119"/>
      <c r="H27" s="148"/>
    </row>
    <row r="28" spans="1:8" s="89" customFormat="1" x14ac:dyDescent="0.2">
      <c r="A28" s="115"/>
      <c r="B28" s="121" t="s">
        <v>175</v>
      </c>
      <c r="C28" s="117"/>
      <c r="D28" s="117"/>
      <c r="E28" s="117"/>
      <c r="F28" s="118"/>
      <c r="G28" s="119"/>
      <c r="H28" s="148">
        <v>135</v>
      </c>
    </row>
    <row r="29" spans="1:8" s="89" customFormat="1" x14ac:dyDescent="0.2">
      <c r="A29" s="115" t="s">
        <v>174</v>
      </c>
      <c r="B29" s="121" t="s">
        <v>176</v>
      </c>
      <c r="C29" s="117"/>
      <c r="D29" s="117"/>
      <c r="E29" s="117"/>
      <c r="F29" s="118"/>
      <c r="G29" s="119"/>
      <c r="H29" s="148">
        <v>125</v>
      </c>
    </row>
    <row r="30" spans="1:8" s="89" customFormat="1" x14ac:dyDescent="0.2">
      <c r="A30" s="115" t="s">
        <v>177</v>
      </c>
      <c r="B30" s="121" t="s">
        <v>176</v>
      </c>
      <c r="C30" s="117"/>
      <c r="D30" s="117"/>
      <c r="E30" s="117"/>
      <c r="F30" s="118"/>
      <c r="G30" s="119"/>
      <c r="H30" s="148">
        <v>125</v>
      </c>
    </row>
    <row r="31" spans="1:8" s="89" customFormat="1" x14ac:dyDescent="0.2">
      <c r="A31" s="115" t="s">
        <v>178</v>
      </c>
      <c r="B31" s="121" t="s">
        <v>179</v>
      </c>
      <c r="F31" s="133"/>
      <c r="G31" s="127"/>
      <c r="H31" s="158"/>
    </row>
    <row r="32" spans="1:8" s="89" customFormat="1" x14ac:dyDescent="0.2">
      <c r="A32" s="115"/>
      <c r="B32" s="121" t="s">
        <v>184</v>
      </c>
      <c r="C32" s="117"/>
      <c r="D32" s="117"/>
      <c r="E32" s="117"/>
      <c r="F32" s="118"/>
      <c r="G32" s="119"/>
      <c r="H32" s="148">
        <v>215</v>
      </c>
    </row>
    <row r="33" spans="1:8" s="89" customFormat="1" hidden="1" x14ac:dyDescent="0.2">
      <c r="A33" s="115"/>
      <c r="B33" s="121"/>
      <c r="C33" s="117"/>
      <c r="D33" s="117"/>
      <c r="E33" s="117"/>
      <c r="F33" s="118"/>
      <c r="G33" s="119"/>
      <c r="H33" s="148"/>
    </row>
    <row r="34" spans="1:8" s="89" customFormat="1" hidden="1" x14ac:dyDescent="0.2">
      <c r="A34" s="115"/>
      <c r="B34" s="121"/>
      <c r="C34" s="117"/>
      <c r="D34" s="117"/>
      <c r="E34" s="117"/>
      <c r="F34" s="118"/>
      <c r="G34" s="119"/>
      <c r="H34" s="148"/>
    </row>
    <row r="35" spans="1:8" s="89" customFormat="1" hidden="1" x14ac:dyDescent="0.2">
      <c r="A35" s="115"/>
      <c r="B35" s="121"/>
      <c r="C35" s="117"/>
      <c r="D35" s="117"/>
      <c r="E35" s="117"/>
      <c r="F35" s="118"/>
      <c r="G35" s="119"/>
      <c r="H35" s="148"/>
    </row>
    <row r="36" spans="1:8" s="89" customFormat="1" hidden="1" x14ac:dyDescent="0.2">
      <c r="A36" s="115"/>
      <c r="B36" s="121"/>
      <c r="C36" s="117"/>
      <c r="D36" s="117"/>
      <c r="E36" s="117"/>
      <c r="F36" s="118"/>
      <c r="G36" s="119"/>
      <c r="H36" s="148"/>
    </row>
    <row r="37" spans="1:8" s="89" customFormat="1" hidden="1" x14ac:dyDescent="0.2">
      <c r="A37" s="115"/>
      <c r="B37" s="121"/>
      <c r="C37" s="117"/>
      <c r="D37" s="117"/>
      <c r="E37" s="117"/>
      <c r="F37" s="118"/>
      <c r="G37" s="119"/>
      <c r="H37" s="148"/>
    </row>
    <row r="38" spans="1:8" s="89" customFormat="1" hidden="1" x14ac:dyDescent="0.2">
      <c r="A38" s="115"/>
      <c r="B38" s="121"/>
      <c r="C38" s="117"/>
      <c r="D38" s="117"/>
      <c r="E38" s="117"/>
      <c r="F38" s="118"/>
      <c r="G38" s="119"/>
      <c r="H38" s="148"/>
    </row>
    <row r="39" spans="1:8" s="89" customFormat="1" hidden="1" x14ac:dyDescent="0.2">
      <c r="A39" s="115"/>
      <c r="B39" s="121"/>
      <c r="C39" s="117"/>
      <c r="D39" s="117"/>
      <c r="E39" s="117"/>
      <c r="F39" s="118"/>
      <c r="G39" s="119"/>
      <c r="H39" s="148"/>
    </row>
    <row r="40" spans="1:8" s="89" customFormat="1" x14ac:dyDescent="0.2">
      <c r="A40" s="115" t="s">
        <v>180</v>
      </c>
      <c r="B40" s="121" t="s">
        <v>181</v>
      </c>
      <c r="C40" s="117"/>
      <c r="D40" s="117"/>
      <c r="E40" s="117"/>
      <c r="F40" s="118"/>
      <c r="G40" s="119"/>
      <c r="H40" s="148"/>
    </row>
    <row r="41" spans="1:8" s="89" customFormat="1" x14ac:dyDescent="0.2">
      <c r="A41" s="115"/>
      <c r="B41" s="121" t="s">
        <v>185</v>
      </c>
      <c r="C41" s="117"/>
      <c r="D41" s="117"/>
      <c r="E41" s="117"/>
      <c r="F41" s="118"/>
      <c r="G41" s="119"/>
      <c r="H41" s="148">
        <v>499</v>
      </c>
    </row>
    <row r="42" spans="1:8" s="89" customFormat="1" x14ac:dyDescent="0.2">
      <c r="A42" s="115" t="s">
        <v>182</v>
      </c>
      <c r="B42" s="121" t="s">
        <v>183</v>
      </c>
      <c r="C42" s="117"/>
      <c r="D42" s="117"/>
      <c r="E42" s="117"/>
      <c r="F42" s="118"/>
      <c r="G42" s="119"/>
      <c r="H42" s="148"/>
    </row>
    <row r="43" spans="1:8" s="89" customFormat="1" x14ac:dyDescent="0.2">
      <c r="A43" s="115"/>
      <c r="B43" s="121" t="s">
        <v>186</v>
      </c>
      <c r="C43" s="117"/>
      <c r="D43" s="117"/>
      <c r="E43" s="117"/>
      <c r="F43" s="118"/>
      <c r="G43" s="119"/>
      <c r="H43" s="148">
        <v>159.9</v>
      </c>
    </row>
    <row r="44" spans="1:8" s="89" customFormat="1" x14ac:dyDescent="0.2">
      <c r="A44" s="115" t="s">
        <v>187</v>
      </c>
      <c r="B44" s="121" t="s">
        <v>188</v>
      </c>
      <c r="F44" s="118"/>
      <c r="G44" s="118"/>
      <c r="H44" s="118"/>
    </row>
    <row r="45" spans="1:8" s="89" customFormat="1" x14ac:dyDescent="0.2">
      <c r="A45" s="115"/>
      <c r="B45" s="121" t="s">
        <v>189</v>
      </c>
      <c r="C45" s="117"/>
      <c r="D45" s="117"/>
      <c r="E45" s="117"/>
      <c r="F45" s="118"/>
      <c r="G45" s="119"/>
      <c r="H45" s="148"/>
    </row>
    <row r="46" spans="1:8" s="89" customFormat="1" x14ac:dyDescent="0.2">
      <c r="A46" s="115"/>
      <c r="B46" s="121" t="s">
        <v>190</v>
      </c>
      <c r="C46" s="117"/>
      <c r="D46" s="117"/>
      <c r="E46" s="117"/>
      <c r="F46" s="118"/>
      <c r="G46" s="119"/>
      <c r="H46" s="148"/>
    </row>
    <row r="47" spans="1:8" s="89" customFormat="1" x14ac:dyDescent="0.2">
      <c r="A47" s="115"/>
      <c r="B47" s="134">
        <v>40935</v>
      </c>
      <c r="C47" s="117"/>
      <c r="D47" s="117"/>
      <c r="E47" s="117"/>
      <c r="F47" s="118"/>
      <c r="G47" s="119"/>
      <c r="H47" s="148">
        <v>7400</v>
      </c>
    </row>
    <row r="48" spans="1:8" s="89" customFormat="1" x14ac:dyDescent="0.2">
      <c r="A48" s="115" t="s">
        <v>191</v>
      </c>
      <c r="B48" s="116" t="s">
        <v>192</v>
      </c>
      <c r="C48" s="117"/>
      <c r="D48" s="117"/>
      <c r="E48" s="117"/>
      <c r="F48" s="118"/>
      <c r="G48" s="119"/>
      <c r="H48" s="148">
        <v>175</v>
      </c>
    </row>
    <row r="49" spans="1:8" s="89" customFormat="1" x14ac:dyDescent="0.2">
      <c r="A49" s="115" t="s">
        <v>193</v>
      </c>
      <c r="B49" s="130" t="s">
        <v>194</v>
      </c>
      <c r="C49" s="117"/>
      <c r="D49" s="117"/>
      <c r="E49" s="117"/>
      <c r="F49" s="118"/>
      <c r="G49" s="119"/>
      <c r="H49" s="148">
        <v>189</v>
      </c>
    </row>
    <row r="50" spans="1:8" x14ac:dyDescent="0.2">
      <c r="A50" s="55" t="s">
        <v>195</v>
      </c>
      <c r="B50" s="46" t="s">
        <v>196</v>
      </c>
      <c r="C50" s="2"/>
      <c r="D50" s="2"/>
      <c r="E50" s="2"/>
      <c r="F50" s="28"/>
      <c r="G50" s="29"/>
      <c r="H50" s="69"/>
    </row>
    <row r="51" spans="1:8" x14ac:dyDescent="0.2">
      <c r="A51" s="55"/>
      <c r="B51" s="43" t="s">
        <v>197</v>
      </c>
      <c r="C51" s="2"/>
      <c r="D51" s="2"/>
      <c r="E51" s="2"/>
      <c r="F51" s="28"/>
      <c r="G51" s="29"/>
      <c r="H51" s="69">
        <v>650</v>
      </c>
    </row>
    <row r="52" spans="1:8" x14ac:dyDescent="0.2">
      <c r="A52" s="55" t="s">
        <v>198</v>
      </c>
      <c r="B52" s="60" t="s">
        <v>199</v>
      </c>
      <c r="F52" s="28"/>
      <c r="G52" s="28"/>
      <c r="H52" s="28"/>
    </row>
    <row r="53" spans="1:8" x14ac:dyDescent="0.2">
      <c r="A53" s="55"/>
      <c r="B53" s="43" t="s">
        <v>200</v>
      </c>
      <c r="C53" s="2"/>
      <c r="D53" s="2"/>
      <c r="E53" s="2"/>
      <c r="F53" s="28"/>
      <c r="G53" s="29"/>
      <c r="H53" s="69">
        <v>1200</v>
      </c>
    </row>
    <row r="54" spans="1:8" x14ac:dyDescent="0.2">
      <c r="A54" s="27"/>
      <c r="B54" s="60"/>
      <c r="F54" s="28"/>
      <c r="G54" s="67"/>
      <c r="H54" s="69"/>
    </row>
    <row r="55" spans="1:8" ht="13.5" thickBot="1" x14ac:dyDescent="0.25">
      <c r="A55" s="30"/>
      <c r="B55" s="59" t="s">
        <v>211</v>
      </c>
      <c r="C55" s="32"/>
      <c r="D55" s="32"/>
      <c r="E55" s="32"/>
      <c r="F55" s="34"/>
      <c r="G55" s="35"/>
      <c r="H55" s="68">
        <f>SUM(H20:H54)</f>
        <v>51128.189999999995</v>
      </c>
    </row>
    <row r="56" spans="1:8" ht="13.5" thickTop="1" x14ac:dyDescent="0.2">
      <c r="A56" s="39"/>
      <c r="B56" s="39"/>
      <c r="C56" s="39"/>
      <c r="D56" s="39"/>
      <c r="E56" s="39"/>
      <c r="F56" s="40"/>
      <c r="G56" s="38"/>
      <c r="H56" s="38"/>
    </row>
    <row r="57" spans="1:8" x14ac:dyDescent="0.2">
      <c r="A57" s="39"/>
      <c r="B57" s="39"/>
      <c r="C57" s="39"/>
      <c r="D57" s="39"/>
      <c r="E57" s="39"/>
      <c r="F57" s="40"/>
      <c r="G57" s="38"/>
      <c r="H57" s="38"/>
    </row>
    <row r="58" spans="1:8" x14ac:dyDescent="0.2">
      <c r="A58" s="39"/>
      <c r="B58" s="39"/>
      <c r="C58" s="39"/>
      <c r="D58" s="39"/>
      <c r="E58" s="39"/>
      <c r="F58" s="40"/>
      <c r="G58" s="38"/>
      <c r="H58" s="38"/>
    </row>
    <row r="60" spans="1:8" x14ac:dyDescent="0.2">
      <c r="A60" s="36" t="s">
        <v>53</v>
      </c>
      <c r="E60" t="s">
        <v>54</v>
      </c>
    </row>
    <row r="61" spans="1:8" x14ac:dyDescent="0.2">
      <c r="B61" s="256" t="s">
        <v>201</v>
      </c>
      <c r="C61" s="236"/>
      <c r="D61" s="236"/>
      <c r="F61" s="256" t="s">
        <v>609</v>
      </c>
      <c r="G61" s="236"/>
      <c r="H61" s="236"/>
    </row>
    <row r="62" spans="1:8" x14ac:dyDescent="0.2">
      <c r="B62" s="243" t="s">
        <v>203</v>
      </c>
      <c r="C62" s="250"/>
      <c r="D62" s="250"/>
      <c r="F62" s="243" t="s">
        <v>258</v>
      </c>
      <c r="G62" s="250"/>
      <c r="H62" s="250"/>
    </row>
    <row r="63" spans="1:8" x14ac:dyDescent="0.2">
      <c r="B63" s="235" t="s">
        <v>65</v>
      </c>
      <c r="C63" s="235"/>
      <c r="D63" s="235"/>
    </row>
  </sheetData>
  <mergeCells count="29">
    <mergeCell ref="A8:H8"/>
    <mergeCell ref="A10:B10"/>
    <mergeCell ref="C10:H10"/>
    <mergeCell ref="A2:B2"/>
    <mergeCell ref="A3:H3"/>
    <mergeCell ref="A5:H5"/>
    <mergeCell ref="A6:H6"/>
    <mergeCell ref="A11:B11"/>
    <mergeCell ref="C11:E11"/>
    <mergeCell ref="G11:H11"/>
    <mergeCell ref="A12:B12"/>
    <mergeCell ref="C12:E12"/>
    <mergeCell ref="G12:H12"/>
    <mergeCell ref="B63:D63"/>
    <mergeCell ref="A17:B17"/>
    <mergeCell ref="C17:F17"/>
    <mergeCell ref="G17:H17"/>
    <mergeCell ref="B19:E19"/>
    <mergeCell ref="A16:B16"/>
    <mergeCell ref="C16:F16"/>
    <mergeCell ref="G16:H16"/>
    <mergeCell ref="B61:D61"/>
    <mergeCell ref="F61:H61"/>
    <mergeCell ref="C13:H13"/>
    <mergeCell ref="A15:F15"/>
    <mergeCell ref="G15:H15"/>
    <mergeCell ref="B62:D62"/>
    <mergeCell ref="F62:H62"/>
    <mergeCell ref="A13:B13"/>
  </mergeCells>
  <phoneticPr fontId="12" type="noConversion"/>
  <pageMargins left="0.70866141732283472" right="0.70866141732283472" top="0.74803149606299213" bottom="0.74803149606299213" header="0.31496062992125984" footer="0.31496062992125984"/>
  <pageSetup scale="81"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E09CB-013B-41BE-8BA5-7193ACA4F774}">
  <dimension ref="A2:H56"/>
  <sheetViews>
    <sheetView tabSelected="1" view="pageBreakPreview" topLeftCell="A10" zoomScale="60" zoomScaleNormal="100" workbookViewId="0">
      <selection activeCell="B17" sqref="B17"/>
    </sheetView>
  </sheetViews>
  <sheetFormatPr baseColWidth="10" defaultRowHeight="12.75" x14ac:dyDescent="0.2"/>
  <cols>
    <col min="1" max="1" width="11" customWidth="1"/>
    <col min="4" max="4" width="11.85546875" customWidth="1"/>
    <col min="5" max="5" width="12"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419</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60</v>
      </c>
      <c r="H16" s="225"/>
    </row>
    <row r="17" spans="1:8" x14ac:dyDescent="0.2">
      <c r="A17" s="228">
        <v>1232.03</v>
      </c>
      <c r="B17" s="230"/>
      <c r="C17" s="228" t="s">
        <v>69</v>
      </c>
      <c r="D17" s="229"/>
      <c r="E17" s="229"/>
      <c r="F17" s="230"/>
      <c r="G17" s="252">
        <v>46022</v>
      </c>
      <c r="H17" s="253"/>
    </row>
    <row r="18" spans="1:8" ht="6.75" customHeight="1" x14ac:dyDescent="0.2"/>
    <row r="19" spans="1:8" x14ac:dyDescent="0.2">
      <c r="A19" s="1" t="s">
        <v>61</v>
      </c>
      <c r="B19" s="224" t="s">
        <v>59</v>
      </c>
      <c r="C19" s="255"/>
      <c r="D19" s="255"/>
      <c r="E19" s="225"/>
      <c r="F19" s="1" t="s">
        <v>62</v>
      </c>
      <c r="G19" s="1" t="s">
        <v>63</v>
      </c>
      <c r="H19" s="1" t="s">
        <v>64</v>
      </c>
    </row>
    <row r="20" spans="1:8" x14ac:dyDescent="0.2">
      <c r="A20" s="54"/>
      <c r="B20" s="41" t="s">
        <v>212</v>
      </c>
      <c r="C20" s="2"/>
      <c r="D20" s="2"/>
      <c r="E20" s="2"/>
      <c r="F20" s="25"/>
      <c r="G20" s="26"/>
      <c r="H20" s="48">
        <v>51128.19</v>
      </c>
    </row>
    <row r="21" spans="1:8" x14ac:dyDescent="0.2">
      <c r="A21" s="55" t="s">
        <v>213</v>
      </c>
      <c r="B21" s="43" t="s">
        <v>214</v>
      </c>
      <c r="C21" s="2"/>
      <c r="D21" s="2"/>
      <c r="E21" s="2"/>
      <c r="F21" s="28"/>
      <c r="G21" s="29"/>
      <c r="H21" s="147"/>
    </row>
    <row r="22" spans="1:8" x14ac:dyDescent="0.2">
      <c r="A22" s="55"/>
      <c r="B22" s="62" t="s">
        <v>215</v>
      </c>
      <c r="C22" s="63">
        <v>41619</v>
      </c>
      <c r="D22" s="2"/>
      <c r="E22" s="2"/>
      <c r="F22" s="28"/>
      <c r="G22" s="29"/>
      <c r="H22" s="69">
        <v>305</v>
      </c>
    </row>
    <row r="23" spans="1:8" x14ac:dyDescent="0.2">
      <c r="A23" s="55" t="s">
        <v>216</v>
      </c>
      <c r="B23" s="41" t="s">
        <v>217</v>
      </c>
      <c r="C23" s="2"/>
      <c r="D23" s="2"/>
      <c r="E23" s="2"/>
      <c r="F23" s="28"/>
      <c r="G23" s="29"/>
      <c r="H23" s="69"/>
    </row>
    <row r="24" spans="1:8" x14ac:dyDescent="0.2">
      <c r="A24" s="55"/>
      <c r="B24" s="58">
        <v>41619</v>
      </c>
      <c r="C24" s="2"/>
      <c r="D24" s="2"/>
      <c r="E24" s="2"/>
      <c r="F24" s="28"/>
      <c r="G24" s="29"/>
      <c r="H24" s="69">
        <v>845</v>
      </c>
    </row>
    <row r="25" spans="1:8" x14ac:dyDescent="0.2">
      <c r="A25" s="55" t="s">
        <v>219</v>
      </c>
      <c r="B25" s="41" t="s">
        <v>218</v>
      </c>
      <c r="C25" s="2"/>
      <c r="D25" s="2"/>
      <c r="E25" s="2"/>
      <c r="F25" s="28"/>
      <c r="G25" s="29"/>
      <c r="H25" s="69"/>
    </row>
    <row r="26" spans="1:8" x14ac:dyDescent="0.2">
      <c r="A26" s="55"/>
      <c r="B26" s="58">
        <v>41619</v>
      </c>
      <c r="C26" s="2"/>
      <c r="D26" s="2"/>
      <c r="E26" s="2"/>
      <c r="F26" s="28"/>
      <c r="G26" s="29"/>
      <c r="H26" s="69">
        <v>90</v>
      </c>
    </row>
    <row r="27" spans="1:8" x14ac:dyDescent="0.2">
      <c r="A27" s="55" t="s">
        <v>220</v>
      </c>
      <c r="B27" s="41" t="s">
        <v>221</v>
      </c>
      <c r="C27" s="2"/>
      <c r="D27" s="2"/>
      <c r="E27" s="2"/>
      <c r="F27" s="28"/>
      <c r="G27" s="29"/>
      <c r="H27" s="69"/>
    </row>
    <row r="28" spans="1:8" x14ac:dyDescent="0.2">
      <c r="A28" s="55"/>
      <c r="B28" s="41" t="s">
        <v>222</v>
      </c>
      <c r="C28" s="2"/>
      <c r="D28" s="2"/>
      <c r="E28" s="2"/>
      <c r="F28" s="28"/>
      <c r="G28" s="29"/>
      <c r="H28" s="69">
        <v>899</v>
      </c>
    </row>
    <row r="29" spans="1:8" x14ac:dyDescent="0.2">
      <c r="A29" s="55" t="s">
        <v>223</v>
      </c>
      <c r="B29" s="41" t="s">
        <v>224</v>
      </c>
      <c r="C29" s="2"/>
      <c r="D29" s="2"/>
      <c r="E29" s="2"/>
      <c r="F29" s="28"/>
      <c r="G29" s="29"/>
      <c r="H29" s="69"/>
    </row>
    <row r="30" spans="1:8" x14ac:dyDescent="0.2">
      <c r="A30" s="55"/>
      <c r="B30" s="41" t="s">
        <v>222</v>
      </c>
      <c r="F30" s="18"/>
      <c r="G30" s="57"/>
      <c r="H30" s="69">
        <v>1479</v>
      </c>
    </row>
    <row r="31" spans="1:8" x14ac:dyDescent="0.2">
      <c r="A31" s="55" t="s">
        <v>225</v>
      </c>
      <c r="B31" s="41" t="s">
        <v>226</v>
      </c>
      <c r="C31" s="2"/>
      <c r="D31" s="2"/>
      <c r="E31" s="2"/>
      <c r="F31" s="28"/>
      <c r="G31" s="29"/>
      <c r="H31" s="69"/>
    </row>
    <row r="32" spans="1:8" x14ac:dyDescent="0.2">
      <c r="A32" s="55"/>
      <c r="B32" s="41" t="s">
        <v>227</v>
      </c>
      <c r="C32" s="2"/>
      <c r="D32" s="2"/>
      <c r="E32" s="2"/>
      <c r="F32" s="28"/>
      <c r="G32" s="29"/>
      <c r="H32" s="69">
        <v>429</v>
      </c>
    </row>
    <row r="33" spans="1:8" x14ac:dyDescent="0.2">
      <c r="A33" s="55" t="s">
        <v>230</v>
      </c>
      <c r="B33" s="60" t="s">
        <v>231</v>
      </c>
      <c r="F33" s="28"/>
      <c r="G33" s="29"/>
      <c r="H33" s="69">
        <v>299.95</v>
      </c>
    </row>
    <row r="34" spans="1:8" x14ac:dyDescent="0.2">
      <c r="A34" s="55"/>
      <c r="B34" s="70">
        <v>42059</v>
      </c>
      <c r="C34" s="2"/>
      <c r="D34" s="2"/>
      <c r="E34" s="2"/>
      <c r="F34" s="28"/>
      <c r="G34" s="29"/>
      <c r="H34" s="69"/>
    </row>
    <row r="35" spans="1:8" x14ac:dyDescent="0.2">
      <c r="A35" s="55" t="s">
        <v>232</v>
      </c>
      <c r="B35" s="41" t="s">
        <v>233</v>
      </c>
      <c r="C35" s="2"/>
      <c r="D35" s="2"/>
      <c r="E35" s="2"/>
      <c r="F35" s="28"/>
      <c r="G35" s="29"/>
      <c r="H35" s="69"/>
    </row>
    <row r="36" spans="1:8" x14ac:dyDescent="0.2">
      <c r="A36" s="55"/>
      <c r="B36" s="41" t="s">
        <v>234</v>
      </c>
      <c r="F36" s="28"/>
      <c r="G36" s="28"/>
      <c r="H36" s="28"/>
    </row>
    <row r="37" spans="1:8" x14ac:dyDescent="0.2">
      <c r="A37" s="55"/>
      <c r="B37" s="41" t="s">
        <v>235</v>
      </c>
      <c r="C37" s="2"/>
      <c r="D37" s="2"/>
      <c r="E37" s="2"/>
      <c r="F37" s="28"/>
      <c r="G37" s="29"/>
      <c r="H37" s="69">
        <v>659.95</v>
      </c>
    </row>
    <row r="38" spans="1:8" x14ac:dyDescent="0.2">
      <c r="A38" s="55" t="s">
        <v>236</v>
      </c>
      <c r="B38" s="41" t="s">
        <v>237</v>
      </c>
      <c r="C38" s="2"/>
      <c r="D38" s="2"/>
      <c r="E38" s="2"/>
      <c r="F38" s="28"/>
      <c r="G38" s="29"/>
      <c r="H38" s="69"/>
    </row>
    <row r="39" spans="1:8" x14ac:dyDescent="0.2">
      <c r="A39" s="55"/>
      <c r="B39" s="58" t="s">
        <v>238</v>
      </c>
      <c r="C39" s="2"/>
      <c r="D39" s="2"/>
      <c r="E39" s="2"/>
      <c r="F39" s="28"/>
      <c r="G39" s="29"/>
      <c r="H39" s="69">
        <v>1799.95</v>
      </c>
    </row>
    <row r="40" spans="1:8" s="89" customFormat="1" x14ac:dyDescent="0.2">
      <c r="A40" s="115" t="s">
        <v>239</v>
      </c>
      <c r="B40" s="116" t="s">
        <v>240</v>
      </c>
      <c r="C40" s="117"/>
      <c r="D40" s="117"/>
      <c r="E40" s="117"/>
      <c r="F40" s="118"/>
      <c r="G40" s="119"/>
      <c r="H40" s="148"/>
    </row>
    <row r="41" spans="1:8" s="89" customFormat="1" x14ac:dyDescent="0.2">
      <c r="A41" s="115"/>
      <c r="B41" s="129">
        <v>42045</v>
      </c>
      <c r="C41" s="117"/>
      <c r="D41" s="117"/>
      <c r="E41" s="117"/>
      <c r="F41" s="118"/>
      <c r="G41" s="119"/>
      <c r="H41" s="148">
        <v>129</v>
      </c>
    </row>
    <row r="42" spans="1:8" s="89" customFormat="1" x14ac:dyDescent="0.2">
      <c r="A42" s="115" t="s">
        <v>241</v>
      </c>
      <c r="B42" s="116" t="s">
        <v>242</v>
      </c>
      <c r="C42" s="117"/>
      <c r="D42" s="117"/>
      <c r="E42" s="117"/>
      <c r="F42" s="118"/>
      <c r="G42" s="119"/>
      <c r="H42" s="148"/>
    </row>
    <row r="43" spans="1:8" s="89" customFormat="1" x14ac:dyDescent="0.2">
      <c r="A43" s="115"/>
      <c r="B43" s="129">
        <v>42045</v>
      </c>
      <c r="C43" s="117"/>
      <c r="D43" s="117"/>
      <c r="E43" s="117"/>
      <c r="F43" s="118"/>
      <c r="G43" s="119"/>
      <c r="H43" s="148">
        <v>79</v>
      </c>
    </row>
    <row r="44" spans="1:8" s="89" customFormat="1" x14ac:dyDescent="0.2">
      <c r="A44" s="115" t="s">
        <v>245</v>
      </c>
      <c r="B44" s="130" t="s">
        <v>244</v>
      </c>
      <c r="F44" s="118"/>
      <c r="G44" s="118"/>
      <c r="H44" s="131"/>
    </row>
    <row r="45" spans="1:8" x14ac:dyDescent="0.2">
      <c r="A45" s="55"/>
      <c r="B45" s="71">
        <v>42045</v>
      </c>
      <c r="C45" s="2"/>
      <c r="D45" s="2"/>
      <c r="E45" s="2"/>
      <c r="F45" s="28"/>
      <c r="G45" s="29"/>
      <c r="H45" s="155">
        <v>27.5</v>
      </c>
    </row>
    <row r="46" spans="1:8" x14ac:dyDescent="0.2">
      <c r="A46" s="55" t="s">
        <v>246</v>
      </c>
      <c r="B46" s="72" t="s">
        <v>247</v>
      </c>
      <c r="C46" s="2"/>
      <c r="D46" s="2"/>
      <c r="E46" s="2"/>
      <c r="F46" s="28"/>
      <c r="G46" s="29"/>
      <c r="H46" s="155"/>
    </row>
    <row r="47" spans="1:8" x14ac:dyDescent="0.2">
      <c r="A47" s="27"/>
      <c r="B47" s="78">
        <v>42045</v>
      </c>
      <c r="F47" s="57"/>
      <c r="G47" s="57"/>
      <c r="H47" s="155">
        <v>59</v>
      </c>
    </row>
    <row r="48" spans="1:8" x14ac:dyDescent="0.2">
      <c r="A48" s="30"/>
      <c r="B48" s="59" t="s">
        <v>243</v>
      </c>
      <c r="C48" s="32"/>
      <c r="D48" s="32"/>
      <c r="E48" s="32"/>
      <c r="F48" s="34"/>
      <c r="G48" s="35"/>
      <c r="H48" s="66">
        <f>SUM(H20:H47)</f>
        <v>58229.539999999994</v>
      </c>
    </row>
    <row r="49" spans="1:8" x14ac:dyDescent="0.2">
      <c r="A49" s="39"/>
      <c r="B49" s="39"/>
      <c r="C49" s="39"/>
      <c r="D49" s="39"/>
      <c r="E49" s="39"/>
      <c r="F49" s="40"/>
      <c r="G49" s="38"/>
      <c r="H49" s="38"/>
    </row>
    <row r="50" spans="1:8" x14ac:dyDescent="0.2">
      <c r="A50" s="39"/>
      <c r="B50" s="39"/>
      <c r="C50" s="39"/>
      <c r="D50" s="39"/>
      <c r="E50" s="39"/>
      <c r="F50" s="40"/>
      <c r="G50" s="38"/>
      <c r="H50" s="38"/>
    </row>
    <row r="51" spans="1:8" x14ac:dyDescent="0.2">
      <c r="A51" s="39"/>
      <c r="B51" s="39"/>
      <c r="C51" s="39"/>
      <c r="D51" s="39"/>
      <c r="E51" s="39"/>
      <c r="F51" s="40"/>
      <c r="G51" s="38"/>
      <c r="H51" s="38"/>
    </row>
    <row r="53" spans="1:8" x14ac:dyDescent="0.2">
      <c r="A53" s="36" t="s">
        <v>53</v>
      </c>
      <c r="E53" t="s">
        <v>54</v>
      </c>
    </row>
    <row r="54" spans="1:8" x14ac:dyDescent="0.2">
      <c r="B54" s="256" t="s">
        <v>201</v>
      </c>
      <c r="C54" s="236"/>
      <c r="D54" s="236"/>
      <c r="F54" s="256" t="s">
        <v>609</v>
      </c>
      <c r="G54" s="236"/>
      <c r="H54" s="236"/>
    </row>
    <row r="55" spans="1:8" x14ac:dyDescent="0.2">
      <c r="B55" s="243" t="s">
        <v>203</v>
      </c>
      <c r="C55" s="250"/>
      <c r="D55" s="250"/>
      <c r="F55" s="243" t="s">
        <v>258</v>
      </c>
      <c r="G55" s="250"/>
      <c r="H55" s="250"/>
    </row>
    <row r="56" spans="1:8" x14ac:dyDescent="0.2">
      <c r="B56" s="235" t="s">
        <v>65</v>
      </c>
      <c r="C56" s="235"/>
      <c r="D56" s="235"/>
    </row>
  </sheetData>
  <mergeCells count="29">
    <mergeCell ref="B55:D55"/>
    <mergeCell ref="F55:H55"/>
    <mergeCell ref="B56:D56"/>
    <mergeCell ref="A17:B17"/>
    <mergeCell ref="C17:F17"/>
    <mergeCell ref="G17:H17"/>
    <mergeCell ref="B19:E19"/>
    <mergeCell ref="B54:D54"/>
    <mergeCell ref="F54:H54"/>
    <mergeCell ref="A13:B13"/>
    <mergeCell ref="C13:H13"/>
    <mergeCell ref="A15:F15"/>
    <mergeCell ref="G15:H15"/>
    <mergeCell ref="A16:B16"/>
    <mergeCell ref="C16:F16"/>
    <mergeCell ref="G16:H16"/>
    <mergeCell ref="A11:B11"/>
    <mergeCell ref="C11:E11"/>
    <mergeCell ref="G11:H11"/>
    <mergeCell ref="A12:B12"/>
    <mergeCell ref="C12:E12"/>
    <mergeCell ref="G12:H12"/>
    <mergeCell ref="A2:B2"/>
    <mergeCell ref="A3:H3"/>
    <mergeCell ref="A5:H5"/>
    <mergeCell ref="A6:H6"/>
    <mergeCell ref="A8:H8"/>
    <mergeCell ref="A10:B10"/>
    <mergeCell ref="C10:H10"/>
  </mergeCells>
  <pageMargins left="0.70866141732283472" right="0.70866141732283472" top="0.74803149606299213" bottom="0.74803149606299213" header="0.31496062992125984" footer="0.31496062992125984"/>
  <pageSetup scale="81" orientation="portrait"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D3001-167F-430F-9D7F-C6F8B81236F0}">
  <dimension ref="A2:H63"/>
  <sheetViews>
    <sheetView tabSelected="1" view="pageBreakPreview" zoomScale="60" zoomScaleNormal="100" workbookViewId="0">
      <selection activeCell="B17" sqref="B17"/>
    </sheetView>
  </sheetViews>
  <sheetFormatPr baseColWidth="10" defaultRowHeight="12.75" x14ac:dyDescent="0.2"/>
  <cols>
    <col min="1" max="1" width="11" customWidth="1"/>
    <col min="4" max="4" width="11.85546875" customWidth="1"/>
    <col min="5" max="5" width="12"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419</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60</v>
      </c>
      <c r="H16" s="225"/>
    </row>
    <row r="17" spans="1:8" x14ac:dyDescent="0.2">
      <c r="A17" s="228">
        <v>1232.03</v>
      </c>
      <c r="B17" s="230"/>
      <c r="C17" s="228" t="s">
        <v>69</v>
      </c>
      <c r="D17" s="229"/>
      <c r="E17" s="229"/>
      <c r="F17" s="230"/>
      <c r="G17" s="252">
        <v>46022</v>
      </c>
      <c r="H17" s="253"/>
    </row>
    <row r="18" spans="1:8" ht="6.75" customHeight="1" x14ac:dyDescent="0.2"/>
    <row r="19" spans="1:8" x14ac:dyDescent="0.2">
      <c r="A19" s="1" t="s">
        <v>61</v>
      </c>
      <c r="B19" s="224" t="s">
        <v>59</v>
      </c>
      <c r="C19" s="255"/>
      <c r="D19" s="255"/>
      <c r="E19" s="225"/>
      <c r="F19" s="1" t="s">
        <v>62</v>
      </c>
      <c r="G19" s="1" t="s">
        <v>63</v>
      </c>
      <c r="H19" s="1" t="s">
        <v>64</v>
      </c>
    </row>
    <row r="20" spans="1:8" x14ac:dyDescent="0.2">
      <c r="A20" s="54"/>
      <c r="B20" s="41" t="s">
        <v>248</v>
      </c>
      <c r="C20" s="2"/>
      <c r="D20" s="2"/>
      <c r="E20" s="2"/>
      <c r="F20" s="25"/>
      <c r="G20" s="26"/>
      <c r="H20" s="159">
        <v>58229.54</v>
      </c>
    </row>
    <row r="21" spans="1:8" x14ac:dyDescent="0.2">
      <c r="A21" s="55" t="s">
        <v>249</v>
      </c>
      <c r="B21" s="43" t="s">
        <v>250</v>
      </c>
      <c r="C21" s="2"/>
      <c r="D21" s="2"/>
      <c r="E21" s="2"/>
      <c r="F21" s="28"/>
      <c r="G21" s="29"/>
      <c r="H21" s="151">
        <v>33</v>
      </c>
    </row>
    <row r="22" spans="1:8" x14ac:dyDescent="0.2">
      <c r="A22" s="55" t="s">
        <v>251</v>
      </c>
      <c r="B22" s="62" t="s">
        <v>252</v>
      </c>
      <c r="C22" s="63"/>
      <c r="D22" s="2"/>
      <c r="E22" s="2"/>
      <c r="F22" s="28"/>
      <c r="G22" s="29"/>
      <c r="H22" s="69"/>
    </row>
    <row r="23" spans="1:8" x14ac:dyDescent="0.2">
      <c r="A23" s="55"/>
      <c r="B23" s="41" t="s">
        <v>253</v>
      </c>
      <c r="C23" s="2"/>
      <c r="D23" s="2"/>
      <c r="E23" s="2"/>
      <c r="F23" s="28"/>
      <c r="G23" s="29"/>
      <c r="H23" s="69"/>
    </row>
    <row r="24" spans="1:8" x14ac:dyDescent="0.2">
      <c r="A24" s="55"/>
      <c r="B24" s="70">
        <v>42065</v>
      </c>
      <c r="C24" s="2"/>
      <c r="D24" s="2"/>
      <c r="E24" s="2"/>
      <c r="F24" s="28"/>
      <c r="G24" s="29"/>
      <c r="H24" s="69">
        <v>4100</v>
      </c>
    </row>
    <row r="25" spans="1:8" x14ac:dyDescent="0.2">
      <c r="A25" s="55" t="s">
        <v>254</v>
      </c>
      <c r="B25" s="41" t="s">
        <v>255</v>
      </c>
      <c r="C25" s="2"/>
      <c r="D25" s="2"/>
      <c r="E25" s="2"/>
      <c r="F25" s="28"/>
      <c r="G25" s="29"/>
      <c r="H25" s="69">
        <v>36.15</v>
      </c>
    </row>
    <row r="26" spans="1:8" x14ac:dyDescent="0.2">
      <c r="A26" s="55" t="s">
        <v>256</v>
      </c>
      <c r="B26" s="58" t="s">
        <v>257</v>
      </c>
      <c r="C26" s="2"/>
      <c r="D26" s="2"/>
      <c r="E26" s="2"/>
      <c r="F26" s="28"/>
      <c r="G26" s="29"/>
      <c r="H26" s="69">
        <v>25.9</v>
      </c>
    </row>
    <row r="27" spans="1:8" x14ac:dyDescent="0.2">
      <c r="A27" s="55" t="s">
        <v>259</v>
      </c>
      <c r="B27" t="s">
        <v>260</v>
      </c>
      <c r="F27" s="18"/>
      <c r="G27" s="18"/>
      <c r="H27" s="69">
        <v>900</v>
      </c>
    </row>
    <row r="28" spans="1:8" x14ac:dyDescent="0.2">
      <c r="A28" s="55"/>
      <c r="B28" s="41" t="s">
        <v>261</v>
      </c>
      <c r="C28" s="2"/>
      <c r="D28" s="2"/>
      <c r="E28" s="2"/>
      <c r="F28" s="28"/>
      <c r="G28" s="29"/>
      <c r="H28" s="69"/>
    </row>
    <row r="29" spans="1:8" x14ac:dyDescent="0.2">
      <c r="A29" s="55" t="s">
        <v>262</v>
      </c>
      <c r="B29" s="41" t="s">
        <v>263</v>
      </c>
      <c r="C29" s="2"/>
      <c r="D29" s="2"/>
      <c r="E29" s="2"/>
      <c r="F29" s="28"/>
      <c r="G29" s="29"/>
      <c r="H29" s="69">
        <v>649.95000000000005</v>
      </c>
    </row>
    <row r="30" spans="1:8" x14ac:dyDescent="0.2">
      <c r="A30" s="55"/>
      <c r="B30" s="41" t="s">
        <v>264</v>
      </c>
      <c r="F30" s="18"/>
      <c r="G30" s="57"/>
      <c r="H30" s="69"/>
    </row>
    <row r="31" spans="1:8" s="89" customFormat="1" x14ac:dyDescent="0.2">
      <c r="A31" s="115" t="s">
        <v>265</v>
      </c>
      <c r="B31" s="121" t="s">
        <v>263</v>
      </c>
      <c r="C31" s="117"/>
      <c r="D31" s="117"/>
      <c r="E31" s="117"/>
      <c r="F31" s="118"/>
      <c r="G31" s="119"/>
      <c r="H31" s="148">
        <v>649.95000000000005</v>
      </c>
    </row>
    <row r="32" spans="1:8" s="89" customFormat="1" hidden="1" x14ac:dyDescent="0.2">
      <c r="A32" s="115"/>
      <c r="B32" s="121"/>
      <c r="C32" s="117"/>
      <c r="D32" s="117"/>
      <c r="E32" s="117"/>
      <c r="F32" s="118"/>
      <c r="G32" s="119"/>
      <c r="H32" s="148"/>
    </row>
    <row r="33" spans="1:8" s="89" customFormat="1" hidden="1" x14ac:dyDescent="0.2">
      <c r="A33" s="115"/>
      <c r="B33" s="121"/>
      <c r="C33" s="117"/>
      <c r="D33" s="117"/>
      <c r="E33" s="117"/>
      <c r="F33" s="118"/>
      <c r="G33" s="119"/>
      <c r="H33" s="148"/>
    </row>
    <row r="34" spans="1:8" s="89" customFormat="1" hidden="1" x14ac:dyDescent="0.2">
      <c r="A34" s="115"/>
      <c r="B34" s="121"/>
      <c r="C34" s="117"/>
      <c r="D34" s="117"/>
      <c r="E34" s="117"/>
      <c r="F34" s="118"/>
      <c r="G34" s="119"/>
      <c r="H34" s="148"/>
    </row>
    <row r="35" spans="1:8" s="89" customFormat="1" hidden="1" x14ac:dyDescent="0.2">
      <c r="A35" s="115"/>
      <c r="B35" s="121"/>
      <c r="C35" s="117"/>
      <c r="D35" s="117"/>
      <c r="E35" s="117"/>
      <c r="F35" s="118"/>
      <c r="G35" s="119"/>
      <c r="H35" s="148"/>
    </row>
    <row r="36" spans="1:8" s="89" customFormat="1" hidden="1" x14ac:dyDescent="0.2">
      <c r="A36" s="115"/>
      <c r="B36" s="121"/>
      <c r="C36" s="117"/>
      <c r="D36" s="117"/>
      <c r="E36" s="117"/>
      <c r="F36" s="118"/>
      <c r="G36" s="119"/>
      <c r="H36" s="148"/>
    </row>
    <row r="37" spans="1:8" s="89" customFormat="1" hidden="1" x14ac:dyDescent="0.2">
      <c r="A37" s="115"/>
      <c r="B37" s="121"/>
      <c r="C37" s="117"/>
      <c r="D37" s="117"/>
      <c r="E37" s="117"/>
      <c r="F37" s="118"/>
      <c r="G37" s="119"/>
      <c r="H37" s="148"/>
    </row>
    <row r="38" spans="1:8" s="89" customFormat="1" hidden="1" x14ac:dyDescent="0.2">
      <c r="A38" s="115"/>
      <c r="B38" s="121"/>
      <c r="C38" s="117"/>
      <c r="D38" s="117"/>
      <c r="E38" s="117"/>
      <c r="F38" s="118"/>
      <c r="G38" s="119"/>
      <c r="H38" s="148"/>
    </row>
    <row r="39" spans="1:8" s="89" customFormat="1" x14ac:dyDescent="0.2">
      <c r="A39" s="115"/>
      <c r="B39" s="121" t="s">
        <v>264</v>
      </c>
      <c r="C39" s="117"/>
      <c r="D39" s="117"/>
      <c r="E39" s="117"/>
      <c r="F39" s="118"/>
      <c r="G39" s="119"/>
      <c r="H39" s="148"/>
    </row>
    <row r="40" spans="1:8" s="89" customFormat="1" x14ac:dyDescent="0.2">
      <c r="A40" s="115" t="s">
        <v>266</v>
      </c>
      <c r="B40" s="130" t="s">
        <v>267</v>
      </c>
      <c r="F40" s="118"/>
      <c r="G40" s="119"/>
      <c r="H40" s="148">
        <v>675</v>
      </c>
    </row>
    <row r="41" spans="1:8" s="89" customFormat="1" x14ac:dyDescent="0.2">
      <c r="A41" s="115"/>
      <c r="B41" s="135" t="s">
        <v>268</v>
      </c>
      <c r="C41" s="117"/>
      <c r="D41" s="117"/>
      <c r="E41" s="117"/>
      <c r="F41" s="118"/>
      <c r="G41" s="119"/>
      <c r="H41" s="148"/>
    </row>
    <row r="42" spans="1:8" s="89" customFormat="1" x14ac:dyDescent="0.2">
      <c r="A42" s="115"/>
      <c r="B42" s="121" t="s">
        <v>269</v>
      </c>
      <c r="C42" s="117"/>
      <c r="D42" s="117"/>
      <c r="E42" s="117"/>
      <c r="F42" s="118"/>
      <c r="G42" s="119"/>
      <c r="H42" s="148"/>
    </row>
    <row r="43" spans="1:8" s="89" customFormat="1" x14ac:dyDescent="0.2">
      <c r="A43" s="115" t="s">
        <v>271</v>
      </c>
      <c r="B43" s="121" t="s">
        <v>272</v>
      </c>
      <c r="F43" s="118"/>
      <c r="G43" s="118"/>
      <c r="H43" s="148">
        <v>52</v>
      </c>
    </row>
    <row r="44" spans="1:8" s="89" customFormat="1" x14ac:dyDescent="0.2">
      <c r="A44" s="115"/>
      <c r="B44" s="121" t="s">
        <v>273</v>
      </c>
      <c r="C44" s="117"/>
      <c r="D44" s="117"/>
      <c r="E44" s="117"/>
      <c r="F44" s="118"/>
      <c r="G44" s="119"/>
      <c r="H44" s="148"/>
    </row>
    <row r="45" spans="1:8" s="89" customFormat="1" x14ac:dyDescent="0.2">
      <c r="A45" s="115" t="s">
        <v>274</v>
      </c>
      <c r="B45" s="121" t="s">
        <v>275</v>
      </c>
      <c r="C45" s="117"/>
      <c r="D45" s="117"/>
      <c r="E45" s="117"/>
      <c r="F45" s="118"/>
      <c r="G45" s="119"/>
      <c r="H45" s="148">
        <v>325</v>
      </c>
    </row>
    <row r="46" spans="1:8" s="89" customFormat="1" x14ac:dyDescent="0.2">
      <c r="A46" s="115"/>
      <c r="B46" s="134" t="s">
        <v>276</v>
      </c>
      <c r="C46" s="117"/>
      <c r="D46" s="117"/>
      <c r="E46" s="117"/>
      <c r="F46" s="118"/>
      <c r="G46" s="119"/>
      <c r="H46" s="148"/>
    </row>
    <row r="47" spans="1:8" s="89" customFormat="1" x14ac:dyDescent="0.2">
      <c r="A47" s="115"/>
      <c r="B47" s="116" t="s">
        <v>277</v>
      </c>
      <c r="C47" s="117"/>
      <c r="D47" s="117"/>
      <c r="E47" s="117"/>
      <c r="F47" s="118"/>
      <c r="G47" s="119"/>
      <c r="H47" s="148"/>
    </row>
    <row r="48" spans="1:8" s="89" customFormat="1" x14ac:dyDescent="0.2">
      <c r="A48" s="115" t="s">
        <v>278</v>
      </c>
      <c r="B48" s="121" t="s">
        <v>279</v>
      </c>
      <c r="C48" s="117"/>
      <c r="D48" s="117"/>
      <c r="E48" s="117"/>
      <c r="F48" s="118"/>
      <c r="G48" s="125"/>
      <c r="H48" s="148">
        <v>2600</v>
      </c>
    </row>
    <row r="49" spans="1:8" x14ac:dyDescent="0.2">
      <c r="A49" s="55"/>
      <c r="B49" s="46" t="s">
        <v>280</v>
      </c>
      <c r="C49" s="2"/>
      <c r="D49" s="2"/>
      <c r="E49" s="2"/>
      <c r="F49" s="28"/>
      <c r="G49" s="29"/>
      <c r="H49" s="69"/>
    </row>
    <row r="50" spans="1:8" x14ac:dyDescent="0.2">
      <c r="A50" s="55" t="s">
        <v>281</v>
      </c>
      <c r="B50" s="71" t="s">
        <v>282</v>
      </c>
      <c r="C50" s="2"/>
      <c r="D50" s="2"/>
      <c r="E50" s="2"/>
      <c r="F50" s="28"/>
      <c r="G50" s="29"/>
      <c r="H50" s="69"/>
    </row>
    <row r="51" spans="1:8" x14ac:dyDescent="0.2">
      <c r="A51" s="55"/>
      <c r="B51" s="60" t="s">
        <v>297</v>
      </c>
      <c r="F51" s="28"/>
      <c r="G51" s="28"/>
      <c r="H51" s="64"/>
    </row>
    <row r="52" spans="1:8" x14ac:dyDescent="0.2">
      <c r="A52" s="55"/>
      <c r="B52" s="41" t="s">
        <v>283</v>
      </c>
      <c r="C52" s="2"/>
      <c r="D52" s="2"/>
      <c r="E52" s="2"/>
      <c r="F52" s="28"/>
      <c r="G52" s="61"/>
      <c r="H52" s="69">
        <v>225</v>
      </c>
    </row>
    <row r="53" spans="1:8" x14ac:dyDescent="0.2">
      <c r="A53" s="55"/>
      <c r="B53" s="72"/>
      <c r="C53" s="2"/>
      <c r="D53" s="2"/>
      <c r="E53" s="2"/>
      <c r="F53" s="28"/>
      <c r="G53" s="29"/>
      <c r="H53" s="155"/>
    </row>
    <row r="54" spans="1:8" x14ac:dyDescent="0.2">
      <c r="A54" s="76"/>
      <c r="B54" s="43" t="s">
        <v>285</v>
      </c>
      <c r="F54" s="57"/>
      <c r="G54" s="57"/>
      <c r="H54" s="155">
        <f>SUM(H20:H52)</f>
        <v>68501.489999999991</v>
      </c>
    </row>
    <row r="55" spans="1:8" x14ac:dyDescent="0.2">
      <c r="A55" s="30"/>
      <c r="B55" s="77"/>
      <c r="C55" s="32"/>
      <c r="D55" s="32"/>
      <c r="E55" s="32"/>
      <c r="F55" s="34"/>
      <c r="G55" s="35"/>
      <c r="H55" s="66"/>
    </row>
    <row r="56" spans="1:8" x14ac:dyDescent="0.2">
      <c r="A56" s="39"/>
      <c r="B56" s="39"/>
      <c r="C56" s="39"/>
      <c r="D56" s="39"/>
      <c r="E56" s="39"/>
      <c r="F56" s="40"/>
      <c r="G56" s="38"/>
      <c r="H56" s="38"/>
    </row>
    <row r="57" spans="1:8" x14ac:dyDescent="0.2">
      <c r="A57" s="39"/>
      <c r="B57" s="39"/>
      <c r="C57" s="39"/>
      <c r="D57" s="39"/>
      <c r="E57" s="39"/>
      <c r="F57" s="40"/>
      <c r="G57" s="38"/>
      <c r="H57" s="38"/>
    </row>
    <row r="58" spans="1:8" x14ac:dyDescent="0.2">
      <c r="A58" s="39"/>
      <c r="B58" s="39"/>
      <c r="C58" s="39"/>
      <c r="D58" s="39"/>
      <c r="E58" s="39"/>
      <c r="F58" s="40"/>
      <c r="G58" s="38"/>
      <c r="H58" s="38"/>
    </row>
    <row r="60" spans="1:8" x14ac:dyDescent="0.2">
      <c r="A60" s="36" t="s">
        <v>53</v>
      </c>
      <c r="E60" t="s">
        <v>54</v>
      </c>
    </row>
    <row r="61" spans="1:8" x14ac:dyDescent="0.2">
      <c r="B61" s="256" t="s">
        <v>201</v>
      </c>
      <c r="C61" s="236"/>
      <c r="D61" s="236"/>
      <c r="F61" s="256" t="s">
        <v>609</v>
      </c>
      <c r="G61" s="236"/>
      <c r="H61" s="236"/>
    </row>
    <row r="62" spans="1:8" x14ac:dyDescent="0.2">
      <c r="B62" s="243" t="s">
        <v>203</v>
      </c>
      <c r="C62" s="250"/>
      <c r="D62" s="250"/>
      <c r="F62" s="243" t="s">
        <v>258</v>
      </c>
      <c r="G62" s="250"/>
      <c r="H62" s="250"/>
    </row>
    <row r="63" spans="1:8" x14ac:dyDescent="0.2">
      <c r="B63" s="235" t="s">
        <v>65</v>
      </c>
      <c r="C63" s="235"/>
      <c r="D63" s="235"/>
    </row>
  </sheetData>
  <mergeCells count="29">
    <mergeCell ref="B62:D62"/>
    <mergeCell ref="F62:H62"/>
    <mergeCell ref="B63:D63"/>
    <mergeCell ref="A17:B17"/>
    <mergeCell ref="C17:F17"/>
    <mergeCell ref="G17:H17"/>
    <mergeCell ref="B19:E19"/>
    <mergeCell ref="B61:D61"/>
    <mergeCell ref="F61:H61"/>
    <mergeCell ref="A13:B13"/>
    <mergeCell ref="C13:H13"/>
    <mergeCell ref="A15:F15"/>
    <mergeCell ref="G15:H15"/>
    <mergeCell ref="A16:B16"/>
    <mergeCell ref="C16:F16"/>
    <mergeCell ref="G16:H16"/>
    <mergeCell ref="A11:B11"/>
    <mergeCell ref="C11:E11"/>
    <mergeCell ref="G11:H11"/>
    <mergeCell ref="A12:B12"/>
    <mergeCell ref="C12:E12"/>
    <mergeCell ref="G12:H12"/>
    <mergeCell ref="A2:B2"/>
    <mergeCell ref="A3:H3"/>
    <mergeCell ref="A5:H5"/>
    <mergeCell ref="A6:H6"/>
    <mergeCell ref="A8:H8"/>
    <mergeCell ref="A10:B10"/>
    <mergeCell ref="C10:H10"/>
  </mergeCells>
  <pageMargins left="0.70866141732283472" right="0.70866141732283472" top="0.74803149606299213" bottom="0.74803149606299213" header="0.31496062992125984" footer="0.31496062992125984"/>
  <pageSetup scale="81" orientation="portrait" horizontalDpi="4294967293" vertic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C891F-F2F2-4675-984E-4951A01172D7}">
  <dimension ref="A2:L63"/>
  <sheetViews>
    <sheetView tabSelected="1" view="pageBreakPreview" topLeftCell="A10" zoomScale="60" zoomScaleNormal="100" workbookViewId="0">
      <selection activeCell="B17" sqref="B17"/>
    </sheetView>
  </sheetViews>
  <sheetFormatPr baseColWidth="10" defaultRowHeight="12.75" x14ac:dyDescent="0.2"/>
  <cols>
    <col min="1" max="1" width="12.140625" customWidth="1"/>
    <col min="4" max="4" width="11.85546875" customWidth="1"/>
    <col min="5" max="5" width="12"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419</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60</v>
      </c>
      <c r="H16" s="225"/>
    </row>
    <row r="17" spans="1:8" x14ac:dyDescent="0.2">
      <c r="A17" s="228">
        <v>1232.03</v>
      </c>
      <c r="B17" s="230"/>
      <c r="C17" s="228" t="s">
        <v>69</v>
      </c>
      <c r="D17" s="229"/>
      <c r="E17" s="229"/>
      <c r="F17" s="230"/>
      <c r="G17" s="252">
        <v>46022</v>
      </c>
      <c r="H17" s="253"/>
    </row>
    <row r="18" spans="1:8" ht="6.75" customHeight="1" x14ac:dyDescent="0.2"/>
    <row r="19" spans="1:8" x14ac:dyDescent="0.2">
      <c r="A19" s="1" t="s">
        <v>61</v>
      </c>
      <c r="B19" s="224" t="s">
        <v>59</v>
      </c>
      <c r="C19" s="255"/>
      <c r="D19" s="255"/>
      <c r="E19" s="225"/>
      <c r="F19" s="1" t="s">
        <v>62</v>
      </c>
      <c r="G19" s="1" t="s">
        <v>63</v>
      </c>
      <c r="H19" s="1" t="s">
        <v>64</v>
      </c>
    </row>
    <row r="20" spans="1:8" x14ac:dyDescent="0.2">
      <c r="A20" s="54"/>
      <c r="B20" s="41" t="s">
        <v>284</v>
      </c>
      <c r="C20" s="2"/>
      <c r="D20" s="2"/>
      <c r="E20" s="2"/>
      <c r="F20" s="25"/>
      <c r="G20" s="26"/>
      <c r="H20" s="48">
        <f>Hoja3!H54</f>
        <v>68501.489999999991</v>
      </c>
    </row>
    <row r="21" spans="1:8" s="89" customFormat="1" x14ac:dyDescent="0.2">
      <c r="A21" s="115" t="s">
        <v>286</v>
      </c>
      <c r="B21" s="130" t="s">
        <v>298</v>
      </c>
      <c r="C21" s="117"/>
      <c r="D21" s="117"/>
      <c r="E21" s="117"/>
      <c r="F21" s="118"/>
      <c r="G21" s="119"/>
      <c r="H21" s="136"/>
    </row>
    <row r="22" spans="1:8" s="89" customFormat="1" x14ac:dyDescent="0.2">
      <c r="A22" s="115"/>
      <c r="B22" s="137" t="s">
        <v>299</v>
      </c>
      <c r="C22" s="138"/>
      <c r="D22" s="117"/>
      <c r="E22" s="117"/>
      <c r="F22" s="118"/>
      <c r="G22" s="119"/>
      <c r="H22" s="120"/>
    </row>
    <row r="23" spans="1:8" s="89" customFormat="1" x14ac:dyDescent="0.2">
      <c r="A23" s="115"/>
      <c r="B23" s="121" t="s">
        <v>287</v>
      </c>
      <c r="C23" s="117"/>
      <c r="D23" s="117"/>
      <c r="E23" s="117"/>
      <c r="F23" s="118"/>
      <c r="G23" s="119"/>
      <c r="H23" s="148"/>
    </row>
    <row r="24" spans="1:8" s="89" customFormat="1" x14ac:dyDescent="0.2">
      <c r="A24" s="115"/>
      <c r="B24" s="135" t="s">
        <v>288</v>
      </c>
      <c r="C24" s="117"/>
      <c r="D24" s="117"/>
      <c r="E24" s="117"/>
      <c r="F24" s="118"/>
      <c r="G24" s="119"/>
      <c r="H24" s="148">
        <v>2800</v>
      </c>
    </row>
    <row r="25" spans="1:8" s="89" customFormat="1" x14ac:dyDescent="0.2">
      <c r="A25" s="115" t="s">
        <v>289</v>
      </c>
      <c r="B25" s="121" t="s">
        <v>300</v>
      </c>
      <c r="C25" s="117"/>
      <c r="D25" s="117"/>
      <c r="E25" s="117"/>
      <c r="F25" s="118"/>
      <c r="G25" s="119"/>
      <c r="H25" s="148"/>
    </row>
    <row r="26" spans="1:8" s="89" customFormat="1" x14ac:dyDescent="0.2">
      <c r="A26" s="115"/>
      <c r="B26" s="134" t="s">
        <v>301</v>
      </c>
      <c r="C26" s="117"/>
      <c r="D26" s="117"/>
      <c r="E26" s="117"/>
      <c r="F26" s="118"/>
      <c r="G26" s="119"/>
      <c r="H26" s="148"/>
    </row>
    <row r="27" spans="1:8" s="89" customFormat="1" x14ac:dyDescent="0.2">
      <c r="A27" s="115"/>
      <c r="B27" s="117" t="s">
        <v>290</v>
      </c>
      <c r="F27" s="133"/>
      <c r="G27" s="133"/>
      <c r="H27" s="148"/>
    </row>
    <row r="28" spans="1:8" s="89" customFormat="1" x14ac:dyDescent="0.2">
      <c r="A28" s="115"/>
      <c r="B28" s="121" t="s">
        <v>291</v>
      </c>
      <c r="C28" s="117"/>
      <c r="D28" s="117"/>
      <c r="E28" s="117"/>
      <c r="F28" s="118"/>
      <c r="G28" s="119"/>
      <c r="H28" s="148">
        <v>1590</v>
      </c>
    </row>
    <row r="29" spans="1:8" s="89" customFormat="1" x14ac:dyDescent="0.2">
      <c r="A29" s="115" t="s">
        <v>292</v>
      </c>
      <c r="B29" s="121" t="s">
        <v>302</v>
      </c>
      <c r="C29" s="117"/>
      <c r="D29" s="117"/>
      <c r="E29" s="117"/>
      <c r="F29" s="118"/>
      <c r="G29" s="119"/>
      <c r="H29" s="148"/>
    </row>
    <row r="30" spans="1:8" s="89" customFormat="1" x14ac:dyDescent="0.2">
      <c r="A30" s="115"/>
      <c r="B30" s="121" t="s">
        <v>303</v>
      </c>
      <c r="F30" s="133"/>
      <c r="G30" s="127"/>
      <c r="H30" s="148"/>
    </row>
    <row r="31" spans="1:8" s="89" customFormat="1" x14ac:dyDescent="0.2">
      <c r="A31" s="115"/>
      <c r="B31" s="121" t="s">
        <v>304</v>
      </c>
      <c r="C31" s="117"/>
      <c r="D31" s="117"/>
      <c r="E31" s="117"/>
      <c r="F31" s="118"/>
      <c r="G31" s="119"/>
      <c r="H31" s="148"/>
    </row>
    <row r="32" spans="1:8" s="89" customFormat="1" hidden="1" x14ac:dyDescent="0.2">
      <c r="A32" s="115"/>
      <c r="B32" s="121"/>
      <c r="C32" s="117"/>
      <c r="D32" s="117"/>
      <c r="E32" s="117"/>
      <c r="F32" s="118"/>
      <c r="G32" s="119"/>
      <c r="H32" s="148"/>
    </row>
    <row r="33" spans="1:12" s="89" customFormat="1" hidden="1" x14ac:dyDescent="0.2">
      <c r="A33" s="115"/>
      <c r="B33" s="121"/>
      <c r="C33" s="117"/>
      <c r="D33" s="117"/>
      <c r="E33" s="117"/>
      <c r="F33" s="118"/>
      <c r="G33" s="119"/>
      <c r="H33" s="148"/>
    </row>
    <row r="34" spans="1:12" s="89" customFormat="1" hidden="1" x14ac:dyDescent="0.2">
      <c r="A34" s="115"/>
      <c r="B34" s="121"/>
      <c r="C34" s="117"/>
      <c r="D34" s="117"/>
      <c r="E34" s="117"/>
      <c r="F34" s="118"/>
      <c r="G34" s="119"/>
      <c r="H34" s="148"/>
    </row>
    <row r="35" spans="1:12" s="89" customFormat="1" hidden="1" x14ac:dyDescent="0.2">
      <c r="A35" s="115"/>
      <c r="B35" s="121"/>
      <c r="C35" s="117"/>
      <c r="D35" s="117"/>
      <c r="E35" s="117"/>
      <c r="F35" s="118"/>
      <c r="G35" s="119"/>
      <c r="H35" s="148"/>
    </row>
    <row r="36" spans="1:12" s="89" customFormat="1" hidden="1" x14ac:dyDescent="0.2">
      <c r="A36" s="115"/>
      <c r="B36" s="121"/>
      <c r="C36" s="117"/>
      <c r="D36" s="117"/>
      <c r="E36" s="117"/>
      <c r="F36" s="118"/>
      <c r="G36" s="119"/>
      <c r="H36" s="148"/>
    </row>
    <row r="37" spans="1:12" s="89" customFormat="1" hidden="1" x14ac:dyDescent="0.2">
      <c r="A37" s="115"/>
      <c r="B37" s="121"/>
      <c r="C37" s="117"/>
      <c r="D37" s="117"/>
      <c r="E37" s="117"/>
      <c r="F37" s="118"/>
      <c r="G37" s="119"/>
      <c r="H37" s="148"/>
    </row>
    <row r="38" spans="1:12" s="89" customFormat="1" hidden="1" x14ac:dyDescent="0.2">
      <c r="A38" s="115"/>
      <c r="B38" s="121"/>
      <c r="C38" s="117"/>
      <c r="D38" s="117"/>
      <c r="E38" s="117"/>
      <c r="F38" s="118"/>
      <c r="G38" s="119"/>
      <c r="H38" s="148"/>
    </row>
    <row r="39" spans="1:12" s="89" customFormat="1" x14ac:dyDescent="0.2">
      <c r="A39" s="115"/>
      <c r="B39" s="121" t="s">
        <v>293</v>
      </c>
      <c r="C39" s="117"/>
      <c r="D39" s="117"/>
      <c r="E39" s="117"/>
      <c r="F39" s="118"/>
      <c r="G39" s="119"/>
      <c r="H39" s="148">
        <v>950</v>
      </c>
    </row>
    <row r="40" spans="1:12" s="89" customFormat="1" x14ac:dyDescent="0.2">
      <c r="A40" s="115" t="s">
        <v>294</v>
      </c>
      <c r="B40" s="130" t="s">
        <v>295</v>
      </c>
      <c r="F40" s="118"/>
      <c r="G40" s="119"/>
      <c r="H40" s="148"/>
    </row>
    <row r="41" spans="1:12" s="89" customFormat="1" x14ac:dyDescent="0.2">
      <c r="A41" s="115"/>
      <c r="B41" s="135" t="s">
        <v>305</v>
      </c>
      <c r="C41" s="117"/>
      <c r="D41" s="117"/>
      <c r="E41" s="117"/>
      <c r="F41" s="118"/>
      <c r="G41" s="119"/>
      <c r="H41" s="148"/>
    </row>
    <row r="42" spans="1:12" s="89" customFormat="1" x14ac:dyDescent="0.2">
      <c r="A42" s="115"/>
      <c r="B42" s="121" t="s">
        <v>296</v>
      </c>
      <c r="C42" s="117"/>
      <c r="D42" s="117"/>
      <c r="E42" s="117"/>
      <c r="F42" s="118"/>
      <c r="G42" s="119"/>
      <c r="H42" s="148">
        <v>6200</v>
      </c>
    </row>
    <row r="43" spans="1:12" s="89" customFormat="1" x14ac:dyDescent="0.2">
      <c r="A43" s="115" t="s">
        <v>312</v>
      </c>
      <c r="B43" s="121" t="s">
        <v>322</v>
      </c>
      <c r="F43" s="118"/>
      <c r="G43" s="120"/>
      <c r="H43" s="148"/>
    </row>
    <row r="44" spans="1:12" s="89" customFormat="1" x14ac:dyDescent="0.2">
      <c r="A44" s="115"/>
      <c r="B44" s="121" t="s">
        <v>313</v>
      </c>
      <c r="E44" s="126"/>
      <c r="F44" s="126"/>
      <c r="G44" s="127"/>
      <c r="H44" s="153"/>
    </row>
    <row r="45" spans="1:12" s="89" customFormat="1" x14ac:dyDescent="0.2">
      <c r="A45" s="115"/>
      <c r="B45" s="121" t="s">
        <v>314</v>
      </c>
      <c r="C45" s="117"/>
      <c r="D45" s="117"/>
      <c r="E45" s="117"/>
      <c r="F45" s="118"/>
      <c r="G45" s="119"/>
      <c r="H45" s="148"/>
    </row>
    <row r="46" spans="1:12" s="89" customFormat="1" x14ac:dyDescent="0.2">
      <c r="A46" s="115"/>
      <c r="B46" s="134" t="s">
        <v>315</v>
      </c>
      <c r="C46" s="117"/>
      <c r="D46" s="117"/>
      <c r="E46" s="117"/>
      <c r="F46" s="118">
        <v>2</v>
      </c>
      <c r="G46" s="120">
        <v>2200</v>
      </c>
      <c r="H46" s="148">
        <v>4400</v>
      </c>
      <c r="L46" s="91"/>
    </row>
    <row r="47" spans="1:12" s="89" customFormat="1" x14ac:dyDescent="0.2">
      <c r="A47" s="115" t="s">
        <v>316</v>
      </c>
      <c r="B47" s="121" t="s">
        <v>321</v>
      </c>
      <c r="C47" s="117"/>
      <c r="D47" s="117"/>
      <c r="E47" s="117"/>
      <c r="F47" s="118"/>
      <c r="G47" s="119"/>
      <c r="H47" s="148"/>
    </row>
    <row r="48" spans="1:12" s="89" customFormat="1" x14ac:dyDescent="0.2">
      <c r="A48" s="115"/>
      <c r="B48" s="121" t="s">
        <v>317</v>
      </c>
      <c r="C48" s="117"/>
      <c r="D48" s="117"/>
      <c r="E48" s="117"/>
      <c r="F48" s="118"/>
      <c r="G48" s="125"/>
      <c r="H48" s="148"/>
    </row>
    <row r="49" spans="1:8" s="89" customFormat="1" x14ac:dyDescent="0.2">
      <c r="A49" s="115"/>
      <c r="B49" s="121" t="s">
        <v>318</v>
      </c>
      <c r="C49" s="117"/>
      <c r="D49" s="117"/>
      <c r="E49" s="117"/>
      <c r="F49" s="118"/>
      <c r="G49" s="119"/>
      <c r="H49" s="148"/>
    </row>
    <row r="50" spans="1:8" s="89" customFormat="1" x14ac:dyDescent="0.2">
      <c r="A50" s="115"/>
      <c r="B50" s="134" t="s">
        <v>315</v>
      </c>
      <c r="C50" s="117"/>
      <c r="D50" s="117"/>
      <c r="E50" s="117"/>
      <c r="F50" s="118"/>
      <c r="G50" s="119"/>
      <c r="H50" s="120">
        <v>2700</v>
      </c>
    </row>
    <row r="51" spans="1:8" s="89" customFormat="1" x14ac:dyDescent="0.2">
      <c r="A51" s="115" t="s">
        <v>319</v>
      </c>
      <c r="B51" s="130" t="s">
        <v>320</v>
      </c>
      <c r="F51" s="118"/>
      <c r="G51" s="118"/>
      <c r="H51" s="131"/>
    </row>
    <row r="52" spans="1:8" s="89" customFormat="1" x14ac:dyDescent="0.2">
      <c r="A52" s="115"/>
      <c r="B52" s="130" t="s">
        <v>323</v>
      </c>
      <c r="F52" s="133"/>
      <c r="G52" s="133"/>
      <c r="H52" s="127"/>
    </row>
    <row r="53" spans="1:8" x14ac:dyDescent="0.2">
      <c r="A53" s="55"/>
      <c r="B53" s="72" t="s">
        <v>324</v>
      </c>
      <c r="C53" s="2"/>
      <c r="D53" s="2"/>
      <c r="E53" s="2"/>
      <c r="F53" s="28"/>
      <c r="G53" s="29"/>
      <c r="H53" s="65"/>
    </row>
    <row r="54" spans="1:8" x14ac:dyDescent="0.2">
      <c r="A54" s="27"/>
      <c r="B54" s="41" t="s">
        <v>325</v>
      </c>
      <c r="F54" s="57"/>
      <c r="G54" s="57"/>
      <c r="H54" s="65">
        <v>3900</v>
      </c>
    </row>
    <row r="55" spans="1:8" x14ac:dyDescent="0.2">
      <c r="A55" s="30"/>
      <c r="B55" s="258" t="s">
        <v>326</v>
      </c>
      <c r="C55" s="259"/>
      <c r="D55" s="81"/>
      <c r="E55" s="81"/>
      <c r="F55" s="34"/>
      <c r="G55" s="35"/>
      <c r="H55" s="80">
        <f>SUM(H20:H54)</f>
        <v>91041.489999999991</v>
      </c>
    </row>
    <row r="56" spans="1:8" x14ac:dyDescent="0.2">
      <c r="A56" s="39"/>
      <c r="B56" s="39"/>
      <c r="C56" s="39"/>
      <c r="D56" s="39"/>
      <c r="E56" s="39"/>
      <c r="F56" s="40"/>
      <c r="G56" s="38"/>
      <c r="H56" s="38"/>
    </row>
    <row r="57" spans="1:8" x14ac:dyDescent="0.2">
      <c r="A57" s="39"/>
      <c r="B57" s="39"/>
      <c r="C57" s="39"/>
      <c r="D57" s="39"/>
      <c r="E57" s="39"/>
      <c r="F57" s="40"/>
      <c r="G57" s="38"/>
      <c r="H57" s="38"/>
    </row>
    <row r="58" spans="1:8" x14ac:dyDescent="0.2">
      <c r="A58" s="39"/>
      <c r="B58" s="39"/>
      <c r="C58" s="39"/>
      <c r="D58" s="39"/>
      <c r="E58" s="39"/>
      <c r="F58" s="40"/>
      <c r="G58" s="38"/>
      <c r="H58" s="38"/>
    </row>
    <row r="60" spans="1:8" x14ac:dyDescent="0.2">
      <c r="A60" s="36" t="s">
        <v>53</v>
      </c>
      <c r="E60" t="s">
        <v>54</v>
      </c>
    </row>
    <row r="61" spans="1:8" x14ac:dyDescent="0.2">
      <c r="B61" s="256" t="s">
        <v>201</v>
      </c>
      <c r="C61" s="236"/>
      <c r="D61" s="236"/>
      <c r="F61" s="256" t="s">
        <v>609</v>
      </c>
      <c r="G61" s="236"/>
      <c r="H61" s="236"/>
    </row>
    <row r="62" spans="1:8" x14ac:dyDescent="0.2">
      <c r="B62" s="243" t="s">
        <v>203</v>
      </c>
      <c r="C62" s="250"/>
      <c r="D62" s="250"/>
      <c r="F62" s="243" t="s">
        <v>258</v>
      </c>
      <c r="G62" s="250"/>
      <c r="H62" s="250"/>
    </row>
    <row r="63" spans="1:8" x14ac:dyDescent="0.2">
      <c r="B63" s="235" t="s">
        <v>65</v>
      </c>
      <c r="C63" s="235"/>
      <c r="D63" s="235"/>
    </row>
  </sheetData>
  <mergeCells count="30">
    <mergeCell ref="A2:B2"/>
    <mergeCell ref="A3:H3"/>
    <mergeCell ref="A5:H5"/>
    <mergeCell ref="A6:H6"/>
    <mergeCell ref="A8:H8"/>
    <mergeCell ref="A10:B10"/>
    <mergeCell ref="C10:H10"/>
    <mergeCell ref="A11:B11"/>
    <mergeCell ref="C11:E11"/>
    <mergeCell ref="G11:H11"/>
    <mergeCell ref="A12:B12"/>
    <mergeCell ref="C12:E12"/>
    <mergeCell ref="G12:H12"/>
    <mergeCell ref="A13:B13"/>
    <mergeCell ref="C13:H13"/>
    <mergeCell ref="A15:F15"/>
    <mergeCell ref="G15:H15"/>
    <mergeCell ref="A16:B16"/>
    <mergeCell ref="C16:F16"/>
    <mergeCell ref="G16:H16"/>
    <mergeCell ref="B55:C55"/>
    <mergeCell ref="B62:D62"/>
    <mergeCell ref="F62:H62"/>
    <mergeCell ref="B63:D63"/>
    <mergeCell ref="A17:B17"/>
    <mergeCell ref="C17:F17"/>
    <mergeCell ref="G17:H17"/>
    <mergeCell ref="B19:E19"/>
    <mergeCell ref="B61:D61"/>
    <mergeCell ref="F61:H61"/>
  </mergeCells>
  <pageMargins left="0.70866141732283472" right="0.70866141732283472" top="0.74803149606299213" bottom="0.74803149606299213" header="0.31496062992125984" footer="0.31496062992125984"/>
  <pageSetup scale="81" orientation="portrait" horizontalDpi="120" verticalDpi="72" r:id="rId1"/>
  <colBreaks count="1" manualBreakCount="1">
    <brk id="8"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4C5C2-3C50-48B4-88FF-C13B8EE97E8B}">
  <dimension ref="A2:J63"/>
  <sheetViews>
    <sheetView tabSelected="1" view="pageBreakPreview" topLeftCell="A2" zoomScale="60" zoomScaleNormal="100" workbookViewId="0">
      <selection activeCell="B17" sqref="B17"/>
    </sheetView>
  </sheetViews>
  <sheetFormatPr baseColWidth="10" defaultRowHeight="12.75" x14ac:dyDescent="0.2"/>
  <cols>
    <col min="1" max="1" width="12.140625" customWidth="1"/>
    <col min="4" max="4" width="11.85546875" customWidth="1"/>
    <col min="5" max="5" width="12" customWidth="1"/>
    <col min="6" max="6" width="9.5703125" customWidth="1"/>
    <col min="7" max="7" width="11.7109375" bestFit="1" customWidth="1"/>
  </cols>
  <sheetData>
    <row r="2" spans="1:8" x14ac:dyDescent="0.2">
      <c r="A2" s="251"/>
      <c r="B2" s="251"/>
    </row>
    <row r="3" spans="1:8" ht="13.5" thickBot="1" x14ac:dyDescent="0.25">
      <c r="A3" s="254" t="s">
        <v>1</v>
      </c>
      <c r="B3" s="254"/>
      <c r="C3" s="254"/>
      <c r="D3" s="254"/>
      <c r="E3" s="254"/>
      <c r="F3" s="254"/>
      <c r="G3" s="254"/>
      <c r="H3" s="254"/>
    </row>
    <row r="4" spans="1:8" ht="6" customHeight="1" thickTop="1" x14ac:dyDescent="0.2"/>
    <row r="5" spans="1:8" x14ac:dyDescent="0.2">
      <c r="A5" s="222"/>
      <c r="B5" s="222"/>
      <c r="C5" s="222"/>
      <c r="D5" s="222"/>
      <c r="E5" s="222"/>
      <c r="F5" s="222"/>
      <c r="G5" s="222"/>
      <c r="H5" s="222"/>
    </row>
    <row r="6" spans="1:8" x14ac:dyDescent="0.2">
      <c r="A6" s="227"/>
      <c r="B6" s="227"/>
      <c r="C6" s="227"/>
      <c r="D6" s="227"/>
      <c r="E6" s="227"/>
      <c r="F6" s="227"/>
      <c r="G6" s="227"/>
      <c r="H6" s="227"/>
    </row>
    <row r="7" spans="1:8" ht="3.75" customHeight="1" x14ac:dyDescent="0.2"/>
    <row r="8" spans="1:8" x14ac:dyDescent="0.2">
      <c r="A8" s="214" t="s">
        <v>56</v>
      </c>
      <c r="B8" s="215"/>
      <c r="C8" s="215"/>
      <c r="D8" s="215"/>
      <c r="E8" s="215"/>
      <c r="F8" s="215"/>
      <c r="G8" s="215"/>
      <c r="H8" s="216"/>
    </row>
    <row r="10" spans="1:8" x14ac:dyDescent="0.2">
      <c r="A10" s="217" t="s">
        <v>3</v>
      </c>
      <c r="B10" s="218"/>
      <c r="C10" s="219" t="s">
        <v>66</v>
      </c>
      <c r="D10" s="220"/>
      <c r="E10" s="220"/>
      <c r="F10" s="220"/>
      <c r="G10" s="220"/>
      <c r="H10" s="221"/>
    </row>
    <row r="11" spans="1:8" x14ac:dyDescent="0.2">
      <c r="A11" s="217" t="s">
        <v>4</v>
      </c>
      <c r="B11" s="218"/>
      <c r="C11" s="219" t="s">
        <v>67</v>
      </c>
      <c r="D11" s="220"/>
      <c r="E11" s="221"/>
      <c r="F11" s="4" t="s">
        <v>5</v>
      </c>
      <c r="G11" s="219" t="s">
        <v>67</v>
      </c>
      <c r="H11" s="221"/>
    </row>
    <row r="12" spans="1:8" x14ac:dyDescent="0.2">
      <c r="A12" s="217" t="s">
        <v>6</v>
      </c>
      <c r="B12" s="218"/>
      <c r="C12" s="219"/>
      <c r="D12" s="220"/>
      <c r="E12" s="221"/>
      <c r="F12" s="5" t="s">
        <v>7</v>
      </c>
      <c r="G12" s="219" t="s">
        <v>68</v>
      </c>
      <c r="H12" s="221"/>
    </row>
    <row r="13" spans="1:8" x14ac:dyDescent="0.2">
      <c r="A13" s="217" t="s">
        <v>8</v>
      </c>
      <c r="B13" s="218"/>
      <c r="C13" s="226" t="s">
        <v>419</v>
      </c>
      <c r="D13" s="220"/>
      <c r="E13" s="220"/>
      <c r="F13" s="220"/>
      <c r="G13" s="220"/>
      <c r="H13" s="221"/>
    </row>
    <row r="14" spans="1:8" ht="5.25" customHeight="1" x14ac:dyDescent="0.2"/>
    <row r="15" spans="1:8" x14ac:dyDescent="0.2">
      <c r="A15" s="217" t="s">
        <v>11</v>
      </c>
      <c r="B15" s="257"/>
      <c r="C15" s="257"/>
      <c r="D15" s="257"/>
      <c r="E15" s="257"/>
      <c r="F15" s="218"/>
      <c r="G15" s="224" t="s">
        <v>57</v>
      </c>
      <c r="H15" s="225"/>
    </row>
    <row r="16" spans="1:8" x14ac:dyDescent="0.2">
      <c r="A16" s="224" t="s">
        <v>58</v>
      </c>
      <c r="B16" s="225"/>
      <c r="C16" s="224" t="s">
        <v>59</v>
      </c>
      <c r="D16" s="255"/>
      <c r="E16" s="255"/>
      <c r="F16" s="225"/>
      <c r="G16" s="224" t="s">
        <v>60</v>
      </c>
      <c r="H16" s="225"/>
    </row>
    <row r="17" spans="1:10" x14ac:dyDescent="0.2">
      <c r="A17" s="228">
        <v>1232.03</v>
      </c>
      <c r="B17" s="230"/>
      <c r="C17" s="228" t="s">
        <v>69</v>
      </c>
      <c r="D17" s="229"/>
      <c r="E17" s="229"/>
      <c r="F17" s="230"/>
      <c r="G17" s="252">
        <v>46022</v>
      </c>
      <c r="H17" s="253"/>
    </row>
    <row r="18" spans="1:10" ht="6.75" customHeight="1" x14ac:dyDescent="0.2"/>
    <row r="19" spans="1:10" x14ac:dyDescent="0.2">
      <c r="A19" s="1" t="s">
        <v>61</v>
      </c>
      <c r="B19" s="224" t="s">
        <v>59</v>
      </c>
      <c r="C19" s="255"/>
      <c r="D19" s="255"/>
      <c r="E19" s="225"/>
      <c r="F19" s="1" t="s">
        <v>62</v>
      </c>
      <c r="G19" s="1" t="s">
        <v>63</v>
      </c>
      <c r="H19" s="1" t="s">
        <v>64</v>
      </c>
    </row>
    <row r="20" spans="1:10" x14ac:dyDescent="0.2">
      <c r="A20" s="54"/>
      <c r="B20" s="41" t="s">
        <v>327</v>
      </c>
      <c r="C20" s="2"/>
      <c r="D20" s="2"/>
      <c r="E20" s="2"/>
      <c r="F20" s="25"/>
      <c r="G20" s="26"/>
      <c r="H20" s="48">
        <f>Hoja4!H55</f>
        <v>91041.489999999991</v>
      </c>
    </row>
    <row r="21" spans="1:10" x14ac:dyDescent="0.2">
      <c r="A21" s="55" t="s">
        <v>328</v>
      </c>
      <c r="B21" s="43" t="s">
        <v>329</v>
      </c>
      <c r="C21" s="2"/>
      <c r="D21" s="2"/>
      <c r="E21" s="2"/>
      <c r="F21" s="28"/>
      <c r="G21" s="29"/>
      <c r="H21" s="73"/>
    </row>
    <row r="22" spans="1:10" x14ac:dyDescent="0.2">
      <c r="A22" s="55"/>
      <c r="B22" s="62" t="s">
        <v>330</v>
      </c>
      <c r="C22" s="63"/>
      <c r="D22" s="2"/>
      <c r="E22" s="2"/>
      <c r="F22" s="28"/>
      <c r="G22" s="29"/>
      <c r="H22" s="49"/>
    </row>
    <row r="23" spans="1:10" x14ac:dyDescent="0.2">
      <c r="A23" s="55"/>
      <c r="B23" s="41" t="s">
        <v>325</v>
      </c>
      <c r="C23" s="2"/>
      <c r="D23" s="2"/>
      <c r="E23" s="2"/>
      <c r="F23" s="28"/>
      <c r="G23" s="29"/>
      <c r="H23" s="69">
        <v>4595</v>
      </c>
    </row>
    <row r="24" spans="1:10" s="89" customFormat="1" x14ac:dyDescent="0.2">
      <c r="A24" s="115" t="s">
        <v>331</v>
      </c>
      <c r="B24" s="135" t="s">
        <v>332</v>
      </c>
      <c r="C24" s="117"/>
      <c r="D24" s="117"/>
      <c r="E24" s="117"/>
      <c r="F24" s="118"/>
      <c r="G24" s="119"/>
      <c r="H24" s="148"/>
    </row>
    <row r="25" spans="1:10" s="89" customFormat="1" x14ac:dyDescent="0.2">
      <c r="A25" s="115"/>
      <c r="B25" s="121" t="s">
        <v>333</v>
      </c>
      <c r="C25" s="117"/>
      <c r="D25" s="117"/>
      <c r="E25" s="117"/>
      <c r="F25" s="118"/>
      <c r="G25" s="119"/>
      <c r="H25" s="148"/>
    </row>
    <row r="26" spans="1:10" s="89" customFormat="1" x14ac:dyDescent="0.2">
      <c r="A26" s="115"/>
      <c r="B26" s="134" t="s">
        <v>334</v>
      </c>
      <c r="C26" s="117"/>
      <c r="D26" s="117"/>
      <c r="E26" s="117"/>
      <c r="F26" s="118"/>
      <c r="G26" s="119"/>
      <c r="H26" s="148"/>
    </row>
    <row r="27" spans="1:10" s="89" customFormat="1" x14ac:dyDescent="0.2">
      <c r="A27" s="115"/>
      <c r="B27" s="121" t="s">
        <v>325</v>
      </c>
      <c r="F27" s="118">
        <v>3</v>
      </c>
      <c r="G27" s="119">
        <f>H30/3</f>
        <v>0</v>
      </c>
      <c r="H27" s="148">
        <v>2040</v>
      </c>
      <c r="J27" s="91"/>
    </row>
    <row r="28" spans="1:10" s="89" customFormat="1" x14ac:dyDescent="0.2">
      <c r="A28" s="115" t="s">
        <v>335</v>
      </c>
      <c r="B28" s="121" t="s">
        <v>336</v>
      </c>
      <c r="C28" s="117"/>
      <c r="D28" s="117"/>
      <c r="E28" s="117"/>
      <c r="F28" s="118"/>
      <c r="G28" s="119"/>
      <c r="H28" s="148"/>
    </row>
    <row r="29" spans="1:10" s="89" customFormat="1" x14ac:dyDescent="0.2">
      <c r="A29" s="115"/>
      <c r="B29" s="121" t="s">
        <v>337</v>
      </c>
      <c r="C29" s="117"/>
      <c r="D29" s="117"/>
      <c r="E29" s="117"/>
      <c r="F29" s="118"/>
      <c r="G29" s="119"/>
      <c r="H29" s="148"/>
    </row>
    <row r="30" spans="1:10" s="89" customFormat="1" x14ac:dyDescent="0.2">
      <c r="A30" s="115"/>
      <c r="B30" s="121" t="s">
        <v>338</v>
      </c>
      <c r="F30" s="133"/>
      <c r="G30" s="153"/>
      <c r="H30" s="148"/>
    </row>
    <row r="31" spans="1:10" s="89" customFormat="1" x14ac:dyDescent="0.2">
      <c r="A31" s="115"/>
      <c r="B31" s="121" t="s">
        <v>339</v>
      </c>
      <c r="C31" s="117"/>
      <c r="D31" s="117"/>
      <c r="E31" s="117"/>
      <c r="F31" s="118">
        <v>11</v>
      </c>
      <c r="G31" s="119">
        <f>H31/11</f>
        <v>530</v>
      </c>
      <c r="H31" s="148">
        <v>5830</v>
      </c>
    </row>
    <row r="32" spans="1:10" s="89" customFormat="1" hidden="1" x14ac:dyDescent="0.2">
      <c r="A32" s="115"/>
      <c r="B32" s="121"/>
      <c r="C32" s="117"/>
      <c r="D32" s="117"/>
      <c r="E32" s="117"/>
      <c r="F32" s="118"/>
      <c r="G32" s="119"/>
      <c r="H32" s="148"/>
    </row>
    <row r="33" spans="1:10" s="89" customFormat="1" hidden="1" x14ac:dyDescent="0.2">
      <c r="A33" s="115"/>
      <c r="B33" s="121"/>
      <c r="C33" s="117"/>
      <c r="D33" s="117"/>
      <c r="E33" s="117"/>
      <c r="F33" s="118"/>
      <c r="G33" s="119"/>
      <c r="H33" s="148"/>
    </row>
    <row r="34" spans="1:10" s="89" customFormat="1" hidden="1" x14ac:dyDescent="0.2">
      <c r="A34" s="115"/>
      <c r="B34" s="121"/>
      <c r="C34" s="117"/>
      <c r="D34" s="117"/>
      <c r="E34" s="117"/>
      <c r="F34" s="118"/>
      <c r="G34" s="119"/>
      <c r="H34" s="148"/>
    </row>
    <row r="35" spans="1:10" s="89" customFormat="1" hidden="1" x14ac:dyDescent="0.2">
      <c r="A35" s="115"/>
      <c r="B35" s="121"/>
      <c r="C35" s="117"/>
      <c r="D35" s="117"/>
      <c r="E35" s="117"/>
      <c r="F35" s="118"/>
      <c r="G35" s="119"/>
      <c r="H35" s="148"/>
    </row>
    <row r="36" spans="1:10" s="89" customFormat="1" hidden="1" x14ac:dyDescent="0.2">
      <c r="A36" s="115"/>
      <c r="B36" s="121"/>
      <c r="C36" s="117"/>
      <c r="D36" s="117"/>
      <c r="E36" s="117"/>
      <c r="F36" s="118"/>
      <c r="G36" s="119"/>
      <c r="H36" s="148"/>
    </row>
    <row r="37" spans="1:10" s="89" customFormat="1" hidden="1" x14ac:dyDescent="0.2">
      <c r="A37" s="115"/>
      <c r="B37" s="121"/>
      <c r="C37" s="117"/>
      <c r="D37" s="117"/>
      <c r="E37" s="117"/>
      <c r="F37" s="118"/>
      <c r="G37" s="119"/>
      <c r="H37" s="148"/>
    </row>
    <row r="38" spans="1:10" s="89" customFormat="1" hidden="1" x14ac:dyDescent="0.2">
      <c r="A38" s="115"/>
      <c r="B38" s="121"/>
      <c r="C38" s="117"/>
      <c r="D38" s="117"/>
      <c r="E38" s="117"/>
      <c r="F38" s="118"/>
      <c r="G38" s="119"/>
      <c r="H38" s="148"/>
    </row>
    <row r="39" spans="1:10" s="89" customFormat="1" x14ac:dyDescent="0.2">
      <c r="A39" s="115" t="s">
        <v>340</v>
      </c>
      <c r="B39" s="121" t="s">
        <v>341</v>
      </c>
      <c r="C39" s="117"/>
      <c r="D39" s="117"/>
      <c r="E39" s="117"/>
      <c r="F39" s="118"/>
      <c r="G39" s="119"/>
      <c r="H39" s="148"/>
    </row>
    <row r="40" spans="1:10" s="89" customFormat="1" x14ac:dyDescent="0.2">
      <c r="A40" s="115"/>
      <c r="B40" s="130" t="s">
        <v>342</v>
      </c>
      <c r="F40" s="118"/>
      <c r="G40" s="119"/>
      <c r="H40" s="148"/>
    </row>
    <row r="41" spans="1:10" s="89" customFormat="1" x14ac:dyDescent="0.2">
      <c r="A41" s="115"/>
      <c r="B41" s="135" t="s">
        <v>343</v>
      </c>
      <c r="C41" s="117"/>
      <c r="D41" s="117"/>
      <c r="E41" s="117"/>
      <c r="F41" s="118"/>
      <c r="G41" s="119"/>
      <c r="H41" s="148"/>
    </row>
    <row r="42" spans="1:10" s="89" customFormat="1" x14ac:dyDescent="0.2">
      <c r="A42" s="115"/>
      <c r="B42" s="121" t="s">
        <v>344</v>
      </c>
      <c r="C42" s="117"/>
      <c r="D42" s="117"/>
      <c r="E42" s="117"/>
      <c r="F42" s="118"/>
      <c r="G42" s="119"/>
      <c r="H42" s="148">
        <v>420</v>
      </c>
    </row>
    <row r="43" spans="1:10" s="89" customFormat="1" x14ac:dyDescent="0.2">
      <c r="A43" s="115" t="s">
        <v>351</v>
      </c>
      <c r="B43" s="121" t="s">
        <v>352</v>
      </c>
      <c r="F43" s="118"/>
      <c r="G43" s="118"/>
      <c r="H43" s="148"/>
    </row>
    <row r="44" spans="1:10" s="89" customFormat="1" x14ac:dyDescent="0.2">
      <c r="A44" s="115"/>
      <c r="B44" s="121" t="s">
        <v>354</v>
      </c>
      <c r="C44" s="117"/>
      <c r="D44" s="117"/>
      <c r="E44" s="117"/>
      <c r="F44" s="118"/>
      <c r="G44" s="125"/>
      <c r="H44" s="148"/>
    </row>
    <row r="45" spans="1:10" s="89" customFormat="1" x14ac:dyDescent="0.2">
      <c r="A45" s="115"/>
      <c r="B45" s="121" t="s">
        <v>353</v>
      </c>
      <c r="C45" s="117"/>
      <c r="D45" s="117"/>
      <c r="E45" s="117"/>
      <c r="F45" s="118"/>
      <c r="G45" s="125"/>
      <c r="H45" s="148">
        <v>2959</v>
      </c>
    </row>
    <row r="46" spans="1:10" s="89" customFormat="1" x14ac:dyDescent="0.2">
      <c r="A46" s="115" t="s">
        <v>355</v>
      </c>
      <c r="B46" s="134" t="s">
        <v>357</v>
      </c>
      <c r="C46" s="121"/>
      <c r="D46" s="117"/>
      <c r="E46" s="117"/>
      <c r="F46" s="118"/>
      <c r="G46" s="119"/>
      <c r="H46" s="148"/>
    </row>
    <row r="47" spans="1:10" s="89" customFormat="1" x14ac:dyDescent="0.2">
      <c r="A47" s="115"/>
      <c r="B47" s="116" t="s">
        <v>356</v>
      </c>
      <c r="C47" s="117"/>
      <c r="D47" s="117"/>
      <c r="E47" s="117"/>
      <c r="F47" s="118"/>
      <c r="G47" s="119"/>
      <c r="H47" s="148"/>
      <c r="J47" s="90"/>
    </row>
    <row r="48" spans="1:10" s="89" customFormat="1" x14ac:dyDescent="0.2">
      <c r="A48" s="115"/>
      <c r="B48" s="121" t="s">
        <v>358</v>
      </c>
      <c r="C48" s="117"/>
      <c r="D48" s="117"/>
      <c r="E48" s="117"/>
      <c r="F48" s="118">
        <v>4</v>
      </c>
      <c r="G48" s="125">
        <f>H48/F48</f>
        <v>890</v>
      </c>
      <c r="H48" s="148">
        <v>3560</v>
      </c>
    </row>
    <row r="49" spans="1:8" s="89" customFormat="1" x14ac:dyDescent="0.2">
      <c r="A49" s="115" t="s">
        <v>359</v>
      </c>
      <c r="B49" s="116" t="s">
        <v>360</v>
      </c>
      <c r="C49" s="117"/>
      <c r="D49" s="117"/>
      <c r="E49" s="117"/>
      <c r="F49" s="118"/>
      <c r="G49" s="119"/>
      <c r="H49" s="148"/>
    </row>
    <row r="50" spans="1:8" x14ac:dyDescent="0.2">
      <c r="A50" s="55"/>
      <c r="B50" s="71" t="s">
        <v>361</v>
      </c>
      <c r="C50" s="2"/>
      <c r="D50" s="2"/>
      <c r="E50" s="2"/>
      <c r="F50" s="28"/>
      <c r="G50" s="29"/>
      <c r="H50" s="69"/>
    </row>
    <row r="51" spans="1:8" x14ac:dyDescent="0.2">
      <c r="A51" s="55"/>
      <c r="B51" s="60" t="s">
        <v>362</v>
      </c>
      <c r="F51" s="28"/>
      <c r="G51" s="28"/>
      <c r="H51" s="64"/>
    </row>
    <row r="52" spans="1:8" x14ac:dyDescent="0.2">
      <c r="A52" s="55"/>
      <c r="B52" s="60" t="s">
        <v>363</v>
      </c>
      <c r="F52" s="18"/>
      <c r="G52" s="154"/>
      <c r="H52" s="152"/>
    </row>
    <row r="53" spans="1:8" x14ac:dyDescent="0.2">
      <c r="A53" s="55"/>
      <c r="B53" s="72" t="s">
        <v>364</v>
      </c>
      <c r="C53" s="2"/>
      <c r="D53" s="2"/>
      <c r="E53" s="2"/>
      <c r="F53" s="28"/>
      <c r="G53" s="29"/>
      <c r="H53" s="155"/>
    </row>
    <row r="54" spans="1:8" x14ac:dyDescent="0.2">
      <c r="A54" s="27"/>
      <c r="B54" s="82" t="s">
        <v>365</v>
      </c>
      <c r="F54" s="57">
        <v>3</v>
      </c>
      <c r="G54" s="156">
        <f>H54/F54</f>
        <v>7789.0999999999995</v>
      </c>
      <c r="H54" s="155">
        <v>23367.3</v>
      </c>
    </row>
    <row r="55" spans="1:8" x14ac:dyDescent="0.2">
      <c r="A55" s="30"/>
      <c r="B55" s="258" t="s">
        <v>366</v>
      </c>
      <c r="C55" s="259"/>
      <c r="D55" s="32"/>
      <c r="E55" s="32"/>
      <c r="F55" s="34"/>
      <c r="G55" s="35"/>
      <c r="H55" s="80">
        <f>SUM(H20:H54)</f>
        <v>133812.78999999998</v>
      </c>
    </row>
    <row r="56" spans="1:8" x14ac:dyDescent="0.2">
      <c r="A56" s="39"/>
      <c r="B56" s="39"/>
      <c r="C56" s="39"/>
      <c r="D56" s="39"/>
      <c r="E56" s="39"/>
      <c r="F56" s="40"/>
      <c r="G56" s="38"/>
      <c r="H56" s="38"/>
    </row>
    <row r="57" spans="1:8" x14ac:dyDescent="0.2">
      <c r="A57" s="39"/>
      <c r="B57" s="39"/>
      <c r="C57" s="39"/>
      <c r="D57" s="39"/>
      <c r="E57" s="39"/>
      <c r="F57" s="40"/>
      <c r="G57" s="38"/>
      <c r="H57" s="38"/>
    </row>
    <row r="58" spans="1:8" x14ac:dyDescent="0.2">
      <c r="A58" s="39"/>
      <c r="B58" s="39"/>
      <c r="C58" s="39"/>
      <c r="D58" s="39"/>
      <c r="E58" s="39"/>
      <c r="F58" s="40"/>
      <c r="G58" s="38"/>
      <c r="H58" s="38"/>
    </row>
    <row r="60" spans="1:8" x14ac:dyDescent="0.2">
      <c r="A60" s="36" t="s">
        <v>53</v>
      </c>
      <c r="E60" t="s">
        <v>54</v>
      </c>
    </row>
    <row r="61" spans="1:8" x14ac:dyDescent="0.2">
      <c r="B61" s="256" t="s">
        <v>201</v>
      </c>
      <c r="C61" s="236"/>
      <c r="D61" s="236"/>
      <c r="F61" s="256" t="s">
        <v>609</v>
      </c>
      <c r="G61" s="236"/>
      <c r="H61" s="236"/>
    </row>
    <row r="62" spans="1:8" x14ac:dyDescent="0.2">
      <c r="B62" s="243" t="s">
        <v>203</v>
      </c>
      <c r="C62" s="250"/>
      <c r="D62" s="250"/>
      <c r="F62" s="243" t="s">
        <v>258</v>
      </c>
      <c r="G62" s="250"/>
      <c r="H62" s="250"/>
    </row>
    <row r="63" spans="1:8" x14ac:dyDescent="0.2">
      <c r="B63" s="235" t="s">
        <v>65</v>
      </c>
      <c r="C63" s="235"/>
      <c r="D63" s="235"/>
    </row>
  </sheetData>
  <mergeCells count="30">
    <mergeCell ref="A2:B2"/>
    <mergeCell ref="A3:H3"/>
    <mergeCell ref="A5:H5"/>
    <mergeCell ref="A6:H6"/>
    <mergeCell ref="A8:H8"/>
    <mergeCell ref="A10:B10"/>
    <mergeCell ref="C10:H10"/>
    <mergeCell ref="A11:B11"/>
    <mergeCell ref="C11:E11"/>
    <mergeCell ref="G11:H11"/>
    <mergeCell ref="A12:B12"/>
    <mergeCell ref="C12:E12"/>
    <mergeCell ref="G12:H12"/>
    <mergeCell ref="A13:B13"/>
    <mergeCell ref="C13:H13"/>
    <mergeCell ref="A15:F15"/>
    <mergeCell ref="G15:H15"/>
    <mergeCell ref="A16:B16"/>
    <mergeCell ref="C16:F16"/>
    <mergeCell ref="G16:H16"/>
    <mergeCell ref="B62:D62"/>
    <mergeCell ref="F62:H62"/>
    <mergeCell ref="B63:D63"/>
    <mergeCell ref="B55:C55"/>
    <mergeCell ref="A17:B17"/>
    <mergeCell ref="C17:F17"/>
    <mergeCell ref="G17:H17"/>
    <mergeCell ref="B19:E19"/>
    <mergeCell ref="B61:D61"/>
    <mergeCell ref="F61:H61"/>
  </mergeCells>
  <pageMargins left="0.70866141732283472" right="0.70866141732283472" top="0.74803149606299213" bottom="0.74803149606299213" header="0.31496062992125984" footer="0.31496062992125984"/>
  <pageSetup scale="81" orientation="portrait" horizontalDpi="120" verticalDpi="72" r:id="rId1"/>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30</vt:i4>
      </vt:variant>
      <vt:variant>
        <vt:lpstr>Rangos con nombre</vt:lpstr>
      </vt:variant>
      <vt:variant>
        <vt:i4>10</vt:i4>
      </vt:variant>
    </vt:vector>
  </HeadingPairs>
  <TitlesOfParts>
    <vt:vector size="40" baseType="lpstr">
      <vt:lpstr>Hoja20</vt:lpstr>
      <vt:lpstr>FIN-01</vt:lpstr>
      <vt:lpstr>FIN-02</vt:lpstr>
      <vt:lpstr>FIN-02 II</vt:lpstr>
      <vt:lpstr>Hoja2</vt:lpstr>
      <vt:lpstr>Hoja1</vt:lpstr>
      <vt:lpstr>Hoja3</vt:lpstr>
      <vt:lpstr>Hoja4</vt:lpstr>
      <vt:lpstr>Hoja5</vt:lpstr>
      <vt:lpstr>Hoja10</vt:lpstr>
      <vt:lpstr>Hoja11</vt:lpstr>
      <vt:lpstr>Hoja14</vt:lpstr>
      <vt:lpstr>Hoja6</vt:lpstr>
      <vt:lpstr>Hoja18</vt:lpstr>
      <vt:lpstr>Hoja19</vt:lpstr>
      <vt:lpstr>Hoja22</vt:lpstr>
      <vt:lpstr>FIN-02III</vt:lpstr>
      <vt:lpstr>Hoja7</vt:lpstr>
      <vt:lpstr>Hoja8</vt:lpstr>
      <vt:lpstr>Hoja12</vt:lpstr>
      <vt:lpstr>Hoja13</vt:lpstr>
      <vt:lpstr>Hoja 14</vt:lpstr>
      <vt:lpstr>Hoja15</vt:lpstr>
      <vt:lpstr>Hoja17</vt:lpstr>
      <vt:lpstr>Hoja 18</vt:lpstr>
      <vt:lpstr>Hoja23</vt:lpstr>
      <vt:lpstr>Hoja24</vt:lpstr>
      <vt:lpstr>FIN-02IV (2)</vt:lpstr>
      <vt:lpstr>Hoja16</vt:lpstr>
      <vt:lpstr>FIN-02IV</vt:lpstr>
      <vt:lpstr>'FIN-02 II'!Área_de_impresión</vt:lpstr>
      <vt:lpstr>'FIN-02IV'!Área_de_impresión</vt:lpstr>
      <vt:lpstr>Hoja10!Área_de_impresión</vt:lpstr>
      <vt:lpstr>Hoja11!Área_de_impresión</vt:lpstr>
      <vt:lpstr>Hoja12!Área_de_impresión</vt:lpstr>
      <vt:lpstr>Hoja14!Área_de_impresión</vt:lpstr>
      <vt:lpstr>Hoja4!Área_de_impresión</vt:lpstr>
      <vt:lpstr>Hoja5!Área_de_impresión</vt:lpstr>
      <vt:lpstr>Hoja6!Área_de_impresión</vt:lpstr>
      <vt:lpstr>Hoja8!Área_de_impresión</vt:lpstr>
    </vt:vector>
  </TitlesOfParts>
  <Company>MFP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Direccion de IContabilidad el Estado</dc:creator>
  <cp:lastModifiedBy>Gerencia Raquetbol</cp:lastModifiedBy>
  <cp:lastPrinted>2026-03-13T23:53:23Z</cp:lastPrinted>
  <dcterms:created xsi:type="dcterms:W3CDTF">2002-04-18T14:20:36Z</dcterms:created>
  <dcterms:modified xsi:type="dcterms:W3CDTF">2026-03-13T23:53:45Z</dcterms:modified>
</cp:coreProperties>
</file>