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ernye\OneDrive\Desktop\Informacion Publica 2025\agosto\"/>
    </mc:Choice>
  </mc:AlternateContent>
  <xr:revisionPtr revIDLastSave="0" documentId="8_{22383825-5606-4FD3-BF6A-AFED7AA42E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ño 2025" sheetId="1" r:id="rId1"/>
  </sheets>
  <definedNames>
    <definedName name="_xlnm.Print_Area" localSheetId="0">'año 2025'!$A$1:$Q$13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  <c r="P11" i="1"/>
  <c r="P12" i="1"/>
  <c r="P10" i="1"/>
  <c r="P9" i="1"/>
  <c r="P8" i="1"/>
  <c r="P7" i="1"/>
  <c r="P6" i="1"/>
  <c r="P5" i="1"/>
  <c r="Q6" i="1" l="1"/>
  <c r="Q7" i="1"/>
  <c r="Q8" i="1"/>
  <c r="Q9" i="1"/>
  <c r="Q10" i="1"/>
  <c r="Q12" i="1"/>
  <c r="G12" i="1" l="1"/>
  <c r="D5" i="1"/>
  <c r="G11" i="1" l="1"/>
  <c r="Q11" i="1" s="1"/>
  <c r="G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<sst xmlns="http://schemas.openxmlformats.org/spreadsheetml/2006/main" count="31" uniqueCount="31">
  <si>
    <t xml:space="preserve">1 31 </t>
  </si>
  <si>
    <t>Viáticos en el Exterior</t>
  </si>
  <si>
    <t>Modificaciones</t>
  </si>
  <si>
    <t>Renglón</t>
  </si>
  <si>
    <t>Presupuesto Total</t>
  </si>
  <si>
    <t>Ampliacion de Presupuesto</t>
  </si>
  <si>
    <t>Presupuesto Vigente</t>
  </si>
  <si>
    <t>Enero</t>
  </si>
  <si>
    <t>Ejecutado</t>
  </si>
  <si>
    <t>Disponible</t>
  </si>
  <si>
    <t>Descripción</t>
  </si>
  <si>
    <t>1 41</t>
  </si>
  <si>
    <t>Transporte de Personas</t>
  </si>
  <si>
    <t>Prendas de Vestir</t>
  </si>
  <si>
    <t>2 94</t>
  </si>
  <si>
    <t>Utiles deportivos y recreativos</t>
  </si>
  <si>
    <t>3 22</t>
  </si>
  <si>
    <t>Equipo de Oficina</t>
  </si>
  <si>
    <t>3 24</t>
  </si>
  <si>
    <t>Equipo Educacional y Recreativo</t>
  </si>
  <si>
    <t>Credito de reserva</t>
  </si>
  <si>
    <t xml:space="preserve">Equipo de computo </t>
  </si>
  <si>
    <t>Febrero</t>
  </si>
  <si>
    <t xml:space="preserve">Marzo </t>
  </si>
  <si>
    <t xml:space="preserve">Abril </t>
  </si>
  <si>
    <t>Mayo</t>
  </si>
  <si>
    <t xml:space="preserve">Junio </t>
  </si>
  <si>
    <t>Julio</t>
  </si>
  <si>
    <r>
      <t xml:space="preserve">
</t>
    </r>
    <r>
      <rPr>
        <b/>
        <sz val="12"/>
        <color indexed="8"/>
        <rFont val="Arial"/>
        <family val="2"/>
      </rPr>
      <t xml:space="preserve">Asociacion Nacional de Raquetbol de Guatemala 
Fecha de Actualización: 31/08/2025     
PRESUPUESTO POR PROGRAMAS
      (Artículo 10, numeral 7, Ley de Acceso a la Información Pública)                                                                          
  Cantidades Expresadas en Quetzales      </t>
    </r>
  </si>
  <si>
    <t>AGOSTO 2,025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</si>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</sst>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name val="Times New Roman"/>
      <family val="1"/>
    </font>
    <font>
      <sz val="10"/>
      <color indexed="8"/>
      <name val="Arial"/>
      <family val="2"/>
    </font>
    <font>
      <sz val="12"/>
      <name val="Arial"/>
      <family val="2"/>
    </font>
    <font>
      <b/>
      <sz val="16"/>
      <color theme="1"/>
      <name val="Calibri"/>
      <family val="2"/>
      <scheme val="minor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9" fontId="4" fillId="0" borderId="0" applyFont="0" applyFill="0" applyBorder="0" applyAlignment="0" applyProtection="0"/>
    <xf numFmtId="0" fontId="5" fillId="0" borderId="0">
      <alignment vertical="top"/>
    </xf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vertical="top"/>
    </xf>
    <xf numFmtId="0" fontId="6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4" fontId="6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top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3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vertical="center"/>
    </xf>
    <xf numFmtId="4" fontId="6" fillId="0" borderId="2" xfId="0" applyNumberFormat="1" applyFont="1" applyBorder="1" applyAlignment="1">
      <alignment horizontal="center" vertical="center"/>
    </xf>
    <xf numFmtId="17" fontId="7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</cellXfs>
  <cellStyles count="5">
    <cellStyle name="Millares 2" xfId="4" xr:uid="{00000000-0005-0000-0000-000000000000}"/>
    <cellStyle name="Normal" xfId="0" builtinId="0"/>
    <cellStyle name="Normal 2" xfId="3" xr:uid="{00000000-0005-0000-0000-000002000000}"/>
    <cellStyle name="Normal 4" xfId="1" xr:uid="{00000000-0005-0000-0000-000003000000}"/>
    <cellStyle name="Porcentaje 2" xfId="2" xr:uid="{00000000-0005-0000-0000-000004000000}"/>
  </cellStyles>
  <dxfs count="0"/>
  <tableStyles count="0" defaultTableStyle="TableStyleMedium2" defaultPivotStyle="PivotStyleLight16"/>
  <colors>
    <mruColors>
      <color rgb="FFFED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612320</xdr:colOff>
      <xdr:row>0</xdr:row>
      <xdr:rowOff>34018</xdr:rowOff>
    </xdr:from>
    <xdr:to>
      <xdr:col>2</xdr:col>
      <xdr:colOff>543377</xdr:colOff>
      <xdr:row>0</xdr:row>
      <xdr:rowOff>1586593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53B0C178-0D49-7916-72A3-90E8722BE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2320" y="34018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16"/>
  <sheetViews>
    <sheetView tabSelected="1" view="pageBreakPreview" zoomScale="60" zoomScaleNormal="84" workbookViewId="0">
      <selection activeCell="Q20" sqref="Q20"/>
    </sheetView>
  </sheetViews>
  <sheetFormatPr baseColWidth="10" defaultRowHeight="15" x14ac:dyDescent="0.25"/>
  <cols>
    <col min="2" max="2" width="12.85546875" customWidth="1"/>
    <col min="3" max="3" width="22.85546875" customWidth="1"/>
    <col min="4" max="4" width="19.140625" customWidth="1"/>
    <col min="5" max="5" width="20" customWidth="1"/>
    <col min="6" max="6" width="22.42578125" customWidth="1"/>
    <col min="7" max="7" width="20.85546875" customWidth="1"/>
    <col min="8" max="8" width="12.7109375" bestFit="1" customWidth="1"/>
    <col min="9" max="10" width="12.7109375" customWidth="1"/>
    <col min="11" max="11" width="14" bestFit="1" customWidth="1"/>
    <col min="12" max="12" width="12.7109375" customWidth="1"/>
    <col min="13" max="13" width="14" bestFit="1" customWidth="1"/>
    <col min="14" max="14" width="12.7109375" customWidth="1"/>
    <col min="15" max="15" width="14.42578125" bestFit="1" customWidth="1"/>
    <col min="16" max="16" width="19" customWidth="1"/>
    <col min="17" max="17" width="19.42578125" customWidth="1"/>
  </cols>
  <sheetData>
    <row r="1" spans="2:17" ht="141" customHeight="1" x14ac:dyDescent="0.25">
      <c r="B1" s="15" t="s">
        <v>28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2:17" ht="15" customHeight="1" x14ac:dyDescent="0.25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2:17" s="5" customFormat="1" ht="15" customHeight="1" thickBot="1" x14ac:dyDescent="0.3">
      <c r="B3" s="14" t="s">
        <v>29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</row>
    <row r="4" spans="2:17" ht="32.25" thickBot="1" x14ac:dyDescent="0.3">
      <c r="B4" s="10" t="s">
        <v>3</v>
      </c>
      <c r="C4" s="10" t="s">
        <v>10</v>
      </c>
      <c r="D4" s="10" t="s">
        <v>4</v>
      </c>
      <c r="E4" s="11" t="s">
        <v>5</v>
      </c>
      <c r="F4" s="10" t="s">
        <v>2</v>
      </c>
      <c r="G4" s="10" t="s">
        <v>6</v>
      </c>
      <c r="H4" s="10" t="s">
        <v>7</v>
      </c>
      <c r="I4" s="10" t="s">
        <v>22</v>
      </c>
      <c r="J4" s="10" t="s">
        <v>23</v>
      </c>
      <c r="K4" s="10" t="s">
        <v>24</v>
      </c>
      <c r="L4" s="10" t="s">
        <v>25</v>
      </c>
      <c r="M4" s="10" t="s">
        <v>26</v>
      </c>
      <c r="N4" s="10" t="s">
        <v>27</v>
      </c>
      <c r="O4" s="10" t="s">
        <v>30</v>
      </c>
      <c r="P4" s="10" t="s">
        <v>8</v>
      </c>
      <c r="Q4" s="10" t="s">
        <v>9</v>
      </c>
    </row>
    <row r="5" spans="2:17" ht="40.5" customHeight="1" x14ac:dyDescent="0.25">
      <c r="B5" s="7" t="s">
        <v>0</v>
      </c>
      <c r="C5" s="7" t="s">
        <v>1</v>
      </c>
      <c r="D5" s="4">
        <f>967104.45+535000-100000</f>
        <v>1402104.45</v>
      </c>
      <c r="E5" s="4"/>
      <c r="F5" s="4">
        <v>0</v>
      </c>
      <c r="G5" s="4">
        <f>D5+E5+F5</f>
        <v>1402104.45</v>
      </c>
      <c r="H5" s="8">
        <v>64775</v>
      </c>
      <c r="I5" s="12">
        <v>133026</v>
      </c>
      <c r="J5" s="12">
        <v>0</v>
      </c>
      <c r="K5" s="12">
        <v>0</v>
      </c>
      <c r="L5" s="12">
        <v>101150</v>
      </c>
      <c r="M5" s="12">
        <v>132550</v>
      </c>
      <c r="N5" s="12">
        <v>13330</v>
      </c>
      <c r="O5" s="12">
        <v>358862</v>
      </c>
      <c r="P5" s="4">
        <f t="shared" ref="P5:P10" si="0">SUM(H5:O5)</f>
        <v>803693</v>
      </c>
      <c r="Q5" s="4">
        <f>D5-P5</f>
        <v>598411.44999999995</v>
      </c>
    </row>
    <row r="6" spans="2:17" ht="30" x14ac:dyDescent="0.25">
      <c r="B6" s="2" t="s">
        <v>11</v>
      </c>
      <c r="C6" s="2" t="s">
        <v>12</v>
      </c>
      <c r="D6" s="6">
        <v>726687.02</v>
      </c>
      <c r="E6" s="3"/>
      <c r="F6" s="3">
        <v>0</v>
      </c>
      <c r="G6" s="3">
        <f t="shared" ref="G6:G11" si="1">D6+E6+F6</f>
        <v>726687.02</v>
      </c>
      <c r="H6" s="6">
        <v>63231</v>
      </c>
      <c r="I6" s="13">
        <v>0</v>
      </c>
      <c r="J6" s="13">
        <v>0</v>
      </c>
      <c r="K6" s="13">
        <v>105360.32000000001</v>
      </c>
      <c r="L6" s="13">
        <v>24246.639999999999</v>
      </c>
      <c r="M6" s="13">
        <v>155302.87</v>
      </c>
      <c r="N6" s="13">
        <v>68177.98</v>
      </c>
      <c r="O6" s="13">
        <v>20319.18</v>
      </c>
      <c r="P6" s="4">
        <f t="shared" si="0"/>
        <v>436637.99</v>
      </c>
      <c r="Q6" s="4">
        <f t="shared" ref="Q6:Q12" si="2">D6-P6</f>
        <v>290049.03000000003</v>
      </c>
    </row>
    <row r="7" spans="2:17" x14ac:dyDescent="0.25">
      <c r="B7" s="2">
        <v>233</v>
      </c>
      <c r="C7" s="2" t="s">
        <v>13</v>
      </c>
      <c r="D7" s="3">
        <v>125000</v>
      </c>
      <c r="E7" s="3"/>
      <c r="F7" s="3">
        <v>0</v>
      </c>
      <c r="G7" s="3">
        <f t="shared" si="1"/>
        <v>125000</v>
      </c>
      <c r="H7" s="3">
        <v>0</v>
      </c>
      <c r="I7" s="4">
        <v>7000</v>
      </c>
      <c r="J7" s="4">
        <v>0</v>
      </c>
      <c r="K7" s="4">
        <v>7642.86</v>
      </c>
      <c r="L7" s="4">
        <v>43250</v>
      </c>
      <c r="M7" s="4">
        <v>0</v>
      </c>
      <c r="N7" s="4">
        <v>1925</v>
      </c>
      <c r="O7" s="4">
        <v>0</v>
      </c>
      <c r="P7" s="4">
        <f t="shared" si="0"/>
        <v>59817.86</v>
      </c>
      <c r="Q7" s="4">
        <f t="shared" si="2"/>
        <v>65182.14</v>
      </c>
    </row>
    <row r="8" spans="2:17" ht="30" x14ac:dyDescent="0.25">
      <c r="B8" s="2" t="s">
        <v>14</v>
      </c>
      <c r="C8" s="2" t="s">
        <v>15</v>
      </c>
      <c r="D8" s="3">
        <v>525663.43999999994</v>
      </c>
      <c r="E8" s="3"/>
      <c r="F8" s="3">
        <v>0</v>
      </c>
      <c r="G8" s="3">
        <f t="shared" si="1"/>
        <v>525663.43999999994</v>
      </c>
      <c r="H8" s="6">
        <v>0</v>
      </c>
      <c r="I8" s="13">
        <v>0</v>
      </c>
      <c r="J8" s="13">
        <v>10094</v>
      </c>
      <c r="K8" s="13">
        <v>26612</v>
      </c>
      <c r="L8" s="13">
        <v>3240</v>
      </c>
      <c r="M8" s="13">
        <v>0</v>
      </c>
      <c r="N8" s="13">
        <v>5250</v>
      </c>
      <c r="O8" s="13">
        <v>0</v>
      </c>
      <c r="P8" s="4">
        <f t="shared" si="0"/>
        <v>45196</v>
      </c>
      <c r="Q8" s="4">
        <f t="shared" si="2"/>
        <v>480467.43999999994</v>
      </c>
    </row>
    <row r="9" spans="2:17" x14ac:dyDescent="0.25">
      <c r="B9" s="2" t="s">
        <v>16</v>
      </c>
      <c r="C9" s="2" t="s">
        <v>17</v>
      </c>
      <c r="D9" s="3">
        <v>125000</v>
      </c>
      <c r="E9" s="3"/>
      <c r="F9" s="3">
        <v>0</v>
      </c>
      <c r="G9" s="3">
        <f t="shared" si="1"/>
        <v>125000</v>
      </c>
      <c r="H9" s="3">
        <v>0</v>
      </c>
      <c r="I9" s="4">
        <v>24900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13">
        <v>0</v>
      </c>
      <c r="P9" s="4">
        <f t="shared" si="0"/>
        <v>24900</v>
      </c>
      <c r="Q9" s="4">
        <f t="shared" si="2"/>
        <v>100100</v>
      </c>
    </row>
    <row r="10" spans="2:17" ht="30" x14ac:dyDescent="0.25">
      <c r="B10" s="2" t="s">
        <v>18</v>
      </c>
      <c r="C10" s="2" t="s">
        <v>19</v>
      </c>
      <c r="D10" s="3">
        <v>402267.46</v>
      </c>
      <c r="E10" s="3"/>
      <c r="F10" s="3">
        <v>0</v>
      </c>
      <c r="G10" s="3">
        <f t="shared" si="1"/>
        <v>402267.46</v>
      </c>
      <c r="H10" s="6">
        <v>0</v>
      </c>
      <c r="I10" s="13">
        <v>21410</v>
      </c>
      <c r="J10" s="13">
        <v>54000</v>
      </c>
      <c r="K10" s="13">
        <v>0</v>
      </c>
      <c r="L10" s="13">
        <v>0</v>
      </c>
      <c r="M10" s="13">
        <v>0</v>
      </c>
      <c r="N10" s="13">
        <v>0</v>
      </c>
      <c r="O10" s="13">
        <v>0</v>
      </c>
      <c r="P10" s="4">
        <f t="shared" si="0"/>
        <v>75410</v>
      </c>
      <c r="Q10" s="4">
        <f t="shared" si="2"/>
        <v>326857.46000000002</v>
      </c>
    </row>
    <row r="11" spans="2:17" x14ac:dyDescent="0.25">
      <c r="B11" s="2">
        <v>328</v>
      </c>
      <c r="C11" s="2" t="s">
        <v>21</v>
      </c>
      <c r="D11" s="3">
        <v>2500</v>
      </c>
      <c r="E11" s="3"/>
      <c r="F11" s="3">
        <v>50000</v>
      </c>
      <c r="G11" s="3">
        <f t="shared" si="1"/>
        <v>52500</v>
      </c>
      <c r="H11" s="3">
        <v>0</v>
      </c>
      <c r="I11" s="4">
        <v>0</v>
      </c>
      <c r="J11" s="4">
        <v>0</v>
      </c>
      <c r="K11" s="4">
        <v>3599</v>
      </c>
      <c r="L11" s="4">
        <v>2500</v>
      </c>
      <c r="M11" s="4">
        <v>0</v>
      </c>
      <c r="N11" s="4">
        <v>0</v>
      </c>
      <c r="O11" s="13">
        <v>0</v>
      </c>
      <c r="P11" s="4">
        <f t="shared" ref="P11:P12" si="3">SUM(H11:O11)</f>
        <v>6099</v>
      </c>
      <c r="Q11" s="4">
        <f>G11-P11</f>
        <v>46401</v>
      </c>
    </row>
    <row r="12" spans="2:17" x14ac:dyDescent="0.25">
      <c r="B12" s="2">
        <v>991</v>
      </c>
      <c r="C12" s="2" t="s">
        <v>20</v>
      </c>
      <c r="D12" s="3">
        <v>9687872.4900000002</v>
      </c>
      <c r="E12" s="3"/>
      <c r="F12" s="3">
        <v>435000</v>
      </c>
      <c r="G12" s="3">
        <f>D12-F12</f>
        <v>9252872.4900000002</v>
      </c>
      <c r="H12" s="3">
        <v>0</v>
      </c>
      <c r="I12" s="4">
        <v>0</v>
      </c>
      <c r="J12" s="4">
        <v>0</v>
      </c>
      <c r="K12" s="4">
        <v>0</v>
      </c>
      <c r="L12" s="4">
        <v>0</v>
      </c>
      <c r="M12" s="4">
        <v>0</v>
      </c>
      <c r="N12" s="4">
        <v>0</v>
      </c>
      <c r="O12" s="13">
        <v>0</v>
      </c>
      <c r="P12" s="4">
        <f t="shared" si="3"/>
        <v>0</v>
      </c>
      <c r="Q12" s="4">
        <f t="shared" si="2"/>
        <v>9687872.4900000002</v>
      </c>
    </row>
    <row r="13" spans="2:17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2:17" x14ac:dyDescent="0.25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2:17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2:17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</sheetData>
  <mergeCells count="2">
    <mergeCell ref="B3:Q3"/>
    <mergeCell ref="B1:Q1"/>
  </mergeCells>
  <pageMargins left="0.11811023622047245" right="0.11811023622047245" top="1.1417322834645669" bottom="0.74803149606299213" header="0.31496062992125984" footer="0.31496062992125984"/>
  <pageSetup scale="50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año 2025</vt:lpstr>
      <vt:lpstr>'año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Erny</dc:creator>
  <cp:lastModifiedBy>Gerencia Raquetbol</cp:lastModifiedBy>
  <cp:lastPrinted>2025-09-22T16:24:10Z</cp:lastPrinted>
  <dcterms:created xsi:type="dcterms:W3CDTF">2017-07-12T16:00:07Z</dcterms:created>
  <dcterms:modified xsi:type="dcterms:W3CDTF">2025-09-22T16:38:34Z</dcterms:modified>
</cp:coreProperties>
</file>